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pivotTables/pivotTable15.xml" ContentType="application/vnd.openxmlformats-officedocument.spreadsheetml.pivotTab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pivotTables/pivotTable16.xml" ContentType="application/vnd.openxmlformats-officedocument.spreadsheetml.pivotTab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pivotTables/pivotTable17.xml" ContentType="application/vnd.openxmlformats-officedocument.spreadsheetml.pivotTab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pivotTables/pivotTable19.xml" ContentType="application/vnd.openxmlformats-officedocument.spreadsheetml.pivotTab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pivotTables/pivotTable21.xml" ContentType="application/vnd.openxmlformats-officedocument.spreadsheetml.pivot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pivotTables/pivotTable22.xml" ContentType="application/vnd.openxmlformats-officedocument.spreadsheetml.pivotTab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pivotTables/pivotTable23.xml" ContentType="application/vnd.openxmlformats-officedocument.spreadsheetml.pivotTab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pivotTables/pivotTable24.xml" ContentType="application/vnd.openxmlformats-officedocument.spreadsheetml.pivotTab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pivotTables/pivotTable25.xml" ContentType="application/vnd.openxmlformats-officedocument.spreadsheetml.pivotTab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pivotTables/pivotTable26.xml" ContentType="application/vnd.openxmlformats-officedocument.spreadsheetml.pivotTab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pivotTables/pivotTable27.xml" ContentType="application/vnd.openxmlformats-officedocument.spreadsheetml.pivotTab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pivotTables/pivotTable28.xml" ContentType="application/vnd.openxmlformats-officedocument.spreadsheetml.pivotTab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pivotTables/pivotTable29.xml" ContentType="application/vnd.openxmlformats-officedocument.spreadsheetml.pivotTab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pivotTables/pivotTable30.xml" ContentType="application/vnd.openxmlformats-officedocument.spreadsheetml.pivotTab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pivotTables/pivotTable31.xml" ContentType="application/vnd.openxmlformats-officedocument.spreadsheetml.pivotTab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20370" yWindow="-120" windowWidth="29040" windowHeight="15840" firstSheet="14" activeTab="22"/>
  </bookViews>
  <sheets>
    <sheet name="Зведені дані станом на 09.07.19" sheetId="1" r:id="rId1"/>
    <sheet name="Області" sheetId="34" r:id="rId2"/>
    <sheet name="ААС" sheetId="2" r:id="rId3"/>
    <sheet name="АГС" sheetId="3" r:id="rId4"/>
    <sheet name="АС" sheetId="4" r:id="rId5"/>
    <sheet name="ОАС" sheetId="5" r:id="rId6"/>
    <sheet name="ГС" sheetId="6" r:id="rId7"/>
    <sheet name="м. Київ" sheetId="33" r:id="rId8"/>
    <sheet name="Вінницька" sheetId="7" r:id="rId9"/>
    <sheet name="Волинська" sheetId="9" r:id="rId10"/>
    <sheet name="Дніпропетровська" sheetId="10" r:id="rId11"/>
    <sheet name="Донецька" sheetId="11" r:id="rId12"/>
    <sheet name="Житомирська" sheetId="12" r:id="rId13"/>
    <sheet name="Закарпатська" sheetId="13" r:id="rId14"/>
    <sheet name="Запорізька" sheetId="14" r:id="rId15"/>
    <sheet name="Івано-Франківська" sheetId="15" r:id="rId16"/>
    <sheet name="Київська" sheetId="16" r:id="rId17"/>
    <sheet name="Кіровоградська" sheetId="17" r:id="rId18"/>
    <sheet name="Луганська" sheetId="18" r:id="rId19"/>
    <sheet name="Львівська" sheetId="19" r:id="rId20"/>
    <sheet name="Миколаївська" sheetId="20" r:id="rId21"/>
    <sheet name="Одеська" sheetId="21" r:id="rId22"/>
    <sheet name="Полтавська" sheetId="22" r:id="rId23"/>
    <sheet name="Рівненська" sheetId="23" r:id="rId24"/>
    <sheet name="Сумська" sheetId="24" r:id="rId25"/>
    <sheet name="Тернопільська" sheetId="25" r:id="rId26"/>
    <sheet name="Харківська" sheetId="26" r:id="rId27"/>
    <sheet name="Херсонська" sheetId="27" r:id="rId28"/>
    <sheet name="Хмельницька" sheetId="28" r:id="rId29"/>
    <sheet name="Черкаська" sheetId="29" r:id="rId30"/>
    <sheet name="Чернівецька" sheetId="30" r:id="rId31"/>
    <sheet name="Чернігівська" sheetId="31" r:id="rId32"/>
  </sheets>
  <externalReferences>
    <externalReference r:id="rId33"/>
  </externalReferences>
  <calcPr calcId="145621"/>
  <pivotCaches>
    <pivotCache cacheId="0" r:id="rId34"/>
    <pivotCache cacheId="1" r:id="rId35"/>
    <pivotCache cacheId="2" r:id="rId36"/>
    <pivotCache cacheId="3" r:id="rId37"/>
    <pivotCache cacheId="4" r:id="rId38"/>
    <pivotCache cacheId="5" r:id="rId39"/>
    <pivotCache cacheId="6" r:id="rId40"/>
    <pivotCache cacheId="7" r:id="rId41"/>
    <pivotCache cacheId="8" r:id="rId42"/>
    <pivotCache cacheId="9" r:id="rId43"/>
    <pivotCache cacheId="10" r:id="rId44"/>
    <pivotCache cacheId="11" r:id="rId45"/>
    <pivotCache cacheId="12" r:id="rId46"/>
    <pivotCache cacheId="13" r:id="rId47"/>
    <pivotCache cacheId="14" r:id="rId48"/>
    <pivotCache cacheId="15" r:id="rId49"/>
    <pivotCache cacheId="16" r:id="rId50"/>
    <pivotCache cacheId="17" r:id="rId51"/>
    <pivotCache cacheId="18" r:id="rId52"/>
    <pivotCache cacheId="19" r:id="rId53"/>
    <pivotCache cacheId="20" r:id="rId54"/>
    <pivotCache cacheId="21" r:id="rId55"/>
    <pivotCache cacheId="22" r:id="rId56"/>
    <pivotCache cacheId="23" r:id="rId57"/>
    <pivotCache cacheId="24" r:id="rId58"/>
    <pivotCache cacheId="25" r:id="rId59"/>
    <pivotCache cacheId="26" r:id="rId60"/>
    <pivotCache cacheId="27" r:id="rId61"/>
    <pivotCache cacheId="28" r:id="rId62"/>
    <pivotCache cacheId="29" r:id="rId63"/>
    <pivotCache cacheId="30" r:id="rId6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34" l="1"/>
  <c r="C27" i="34"/>
  <c r="C36" i="21"/>
  <c r="C17" i="18"/>
  <c r="D17" i="18"/>
  <c r="D16" i="13"/>
  <c r="C16" i="13"/>
  <c r="D19" i="2" l="1"/>
  <c r="C8" i="2"/>
  <c r="C3" i="2"/>
  <c r="C19" i="2" s="1"/>
  <c r="AE811" i="1" l="1"/>
  <c r="AC811" i="1"/>
  <c r="AB811" i="1"/>
  <c r="Z811" i="1"/>
  <c r="Y811" i="1"/>
  <c r="X811" i="1"/>
  <c r="W811" i="1"/>
  <c r="V811" i="1"/>
  <c r="U811" i="1"/>
  <c r="T811" i="1"/>
  <c r="R811" i="1"/>
  <c r="Q811" i="1"/>
  <c r="P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AA810" i="1"/>
  <c r="S809" i="1"/>
  <c r="O808" i="1"/>
  <c r="AA806" i="1"/>
  <c r="AA805" i="1"/>
  <c r="O804" i="1"/>
  <c r="O811" i="1" s="1"/>
  <c r="K804" i="1"/>
  <c r="AA803" i="1"/>
  <c r="S803" i="1"/>
  <c r="S811" i="1" s="1"/>
  <c r="AE799" i="1"/>
  <c r="AC799" i="1"/>
  <c r="AB799" i="1"/>
  <c r="Z799" i="1"/>
  <c r="Y799" i="1"/>
  <c r="X799" i="1"/>
  <c r="V799" i="1"/>
  <c r="U799" i="1"/>
  <c r="T799" i="1"/>
  <c r="R799" i="1"/>
  <c r="Q799" i="1"/>
  <c r="P799" i="1"/>
  <c r="N799" i="1"/>
  <c r="M799" i="1"/>
  <c r="L799" i="1"/>
  <c r="J799" i="1"/>
  <c r="I799" i="1"/>
  <c r="H799" i="1"/>
  <c r="G799" i="1"/>
  <c r="F799" i="1"/>
  <c r="E799" i="1"/>
  <c r="C799" i="1"/>
  <c r="AA797" i="1"/>
  <c r="W797" i="1"/>
  <c r="S797" i="1"/>
  <c r="O797" i="1"/>
  <c r="K797" i="1"/>
  <c r="AA795" i="1"/>
  <c r="W795" i="1"/>
  <c r="S795" i="1"/>
  <c r="O795" i="1"/>
  <c r="K795" i="1"/>
  <c r="D795" i="1"/>
  <c r="AA794" i="1"/>
  <c r="W794" i="1"/>
  <c r="O794" i="1"/>
  <c r="K794" i="1"/>
  <c r="D794" i="1"/>
  <c r="AA793" i="1"/>
  <c r="W793" i="1"/>
  <c r="S793" i="1"/>
  <c r="O793" i="1"/>
  <c r="K793" i="1"/>
  <c r="D793" i="1"/>
  <c r="AA792" i="1"/>
  <c r="W792" i="1"/>
  <c r="S792" i="1"/>
  <c r="O792" i="1"/>
  <c r="K792" i="1"/>
  <c r="D792" i="1"/>
  <c r="AA791" i="1"/>
  <c r="W791" i="1"/>
  <c r="O791" i="1"/>
  <c r="D791" i="1"/>
  <c r="AA790" i="1"/>
  <c r="W790" i="1"/>
  <c r="S790" i="1"/>
  <c r="O790" i="1"/>
  <c r="K790" i="1"/>
  <c r="D790" i="1"/>
  <c r="AA789" i="1"/>
  <c r="W789" i="1"/>
  <c r="S789" i="1"/>
  <c r="K789" i="1"/>
  <c r="D789" i="1"/>
  <c r="AA788" i="1"/>
  <c r="W788" i="1"/>
  <c r="S788" i="1"/>
  <c r="O788" i="1"/>
  <c r="K788" i="1"/>
  <c r="D788" i="1"/>
  <c r="AA787" i="1"/>
  <c r="W787" i="1"/>
  <c r="S787" i="1"/>
  <c r="O787" i="1"/>
  <c r="K787" i="1"/>
  <c r="D787" i="1"/>
  <c r="AA786" i="1"/>
  <c r="S786" i="1"/>
  <c r="O786" i="1"/>
  <c r="K786" i="1"/>
  <c r="D786" i="1"/>
  <c r="AA784" i="1"/>
  <c r="W784" i="1"/>
  <c r="S784" i="1"/>
  <c r="O784" i="1"/>
  <c r="K784" i="1"/>
  <c r="D784" i="1"/>
  <c r="AA783" i="1"/>
  <c r="W783" i="1"/>
  <c r="AA782" i="1"/>
  <c r="W782" i="1"/>
  <c r="S782" i="1"/>
  <c r="O782" i="1"/>
  <c r="K782" i="1"/>
  <c r="D782" i="1"/>
  <c r="AA781" i="1"/>
  <c r="W781" i="1"/>
  <c r="S781" i="1"/>
  <c r="O781" i="1"/>
  <c r="K781" i="1"/>
  <c r="D781" i="1"/>
  <c r="AA780" i="1"/>
  <c r="W780" i="1"/>
  <c r="S780" i="1"/>
  <c r="O780" i="1"/>
  <c r="K780" i="1"/>
  <c r="D780" i="1"/>
  <c r="AA779" i="1"/>
  <c r="AA778" i="1"/>
  <c r="W778" i="1"/>
  <c r="S778" i="1"/>
  <c r="O778" i="1"/>
  <c r="K778" i="1"/>
  <c r="D778" i="1"/>
  <c r="AA777" i="1"/>
  <c r="W777" i="1"/>
  <c r="S777" i="1"/>
  <c r="O777" i="1"/>
  <c r="K777" i="1"/>
  <c r="D777" i="1"/>
  <c r="AA776" i="1"/>
  <c r="W776" i="1"/>
  <c r="S776" i="1"/>
  <c r="O776" i="1"/>
  <c r="K776" i="1"/>
  <c r="D776" i="1"/>
  <c r="AA775" i="1"/>
  <c r="W775" i="1"/>
  <c r="S775" i="1"/>
  <c r="O775" i="1"/>
  <c r="K775" i="1"/>
  <c r="D775" i="1"/>
  <c r="D799" i="1" s="1"/>
  <c r="AA774" i="1"/>
  <c r="W774" i="1"/>
  <c r="S774" i="1"/>
  <c r="O774" i="1"/>
  <c r="O799" i="1" s="1"/>
  <c r="K774" i="1"/>
  <c r="D774" i="1"/>
  <c r="AE772" i="1"/>
  <c r="AC772" i="1"/>
  <c r="AB772" i="1"/>
  <c r="Z772" i="1"/>
  <c r="Y772" i="1"/>
  <c r="X772" i="1"/>
  <c r="V772" i="1"/>
  <c r="U772" i="1"/>
  <c r="T772" i="1"/>
  <c r="R772" i="1"/>
  <c r="Q772" i="1"/>
  <c r="P772" i="1"/>
  <c r="N772" i="1"/>
  <c r="L772" i="1"/>
  <c r="J772" i="1"/>
  <c r="I772" i="1"/>
  <c r="H772" i="1"/>
  <c r="G772" i="1"/>
  <c r="F772" i="1"/>
  <c r="E772" i="1"/>
  <c r="C772" i="1"/>
  <c r="AA771" i="1"/>
  <c r="W771" i="1"/>
  <c r="D771" i="1"/>
  <c r="AA770" i="1"/>
  <c r="W770" i="1"/>
  <c r="M770" i="1"/>
  <c r="K770" i="1"/>
  <c r="D770" i="1"/>
  <c r="AA769" i="1"/>
  <c r="W769" i="1"/>
  <c r="S769" i="1"/>
  <c r="O769" i="1"/>
  <c r="M769" i="1"/>
  <c r="K769" i="1"/>
  <c r="D769" i="1"/>
  <c r="AA767" i="1"/>
  <c r="W767" i="1"/>
  <c r="S767" i="1"/>
  <c r="O767" i="1"/>
  <c r="M767" i="1"/>
  <c r="K767" i="1"/>
  <c r="D767" i="1"/>
  <c r="AA766" i="1"/>
  <c r="W766" i="1"/>
  <c r="S766" i="1"/>
  <c r="O766" i="1"/>
  <c r="M766" i="1"/>
  <c r="K766" i="1"/>
  <c r="D766" i="1"/>
  <c r="AA765" i="1"/>
  <c r="W765" i="1"/>
  <c r="S765" i="1"/>
  <c r="O765" i="1"/>
  <c r="M765" i="1"/>
  <c r="K765" i="1"/>
  <c r="D765" i="1"/>
  <c r="AA764" i="1"/>
  <c r="W764" i="1"/>
  <c r="S764" i="1"/>
  <c r="O764" i="1"/>
  <c r="M764" i="1"/>
  <c r="K764" i="1"/>
  <c r="D764" i="1"/>
  <c r="S763" i="1"/>
  <c r="O763" i="1"/>
  <c r="M763" i="1"/>
  <c r="K763" i="1"/>
  <c r="D763" i="1"/>
  <c r="AA762" i="1"/>
  <c r="W762" i="1"/>
  <c r="S762" i="1"/>
  <c r="O762" i="1"/>
  <c r="M762" i="1"/>
  <c r="K762" i="1"/>
  <c r="D762" i="1"/>
  <c r="AA761" i="1"/>
  <c r="W761" i="1"/>
  <c r="M761" i="1"/>
  <c r="K761" i="1"/>
  <c r="D761" i="1"/>
  <c r="AA760" i="1"/>
  <c r="W760" i="1"/>
  <c r="S760" i="1"/>
  <c r="O760" i="1"/>
  <c r="M760" i="1"/>
  <c r="K760" i="1"/>
  <c r="D760" i="1"/>
  <c r="AA759" i="1"/>
  <c r="W759" i="1"/>
  <c r="S759" i="1"/>
  <c r="O759" i="1"/>
  <c r="M759" i="1"/>
  <c r="K759" i="1"/>
  <c r="D759" i="1"/>
  <c r="AA758" i="1"/>
  <c r="W758" i="1"/>
  <c r="S758" i="1"/>
  <c r="O758" i="1"/>
  <c r="M758" i="1"/>
  <c r="K758" i="1"/>
  <c r="D758" i="1"/>
  <c r="AA757" i="1"/>
  <c r="W757" i="1"/>
  <c r="S757" i="1"/>
  <c r="O757" i="1"/>
  <c r="M757" i="1"/>
  <c r="K757" i="1"/>
  <c r="D757" i="1"/>
  <c r="AA756" i="1"/>
  <c r="W756" i="1"/>
  <c r="S756" i="1"/>
  <c r="O756" i="1"/>
  <c r="M756" i="1"/>
  <c r="K756" i="1"/>
  <c r="D756" i="1"/>
  <c r="AE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AE728" i="1"/>
  <c r="AC728" i="1"/>
  <c r="AB728" i="1"/>
  <c r="Z728" i="1"/>
  <c r="Y728" i="1"/>
  <c r="X728" i="1"/>
  <c r="V728" i="1"/>
  <c r="U728" i="1"/>
  <c r="T728" i="1"/>
  <c r="R728" i="1"/>
  <c r="Q728" i="1"/>
  <c r="P728" i="1"/>
  <c r="N728" i="1"/>
  <c r="M728" i="1"/>
  <c r="L728" i="1"/>
  <c r="J728" i="1"/>
  <c r="I728" i="1"/>
  <c r="H728" i="1"/>
  <c r="G728" i="1"/>
  <c r="F728" i="1"/>
  <c r="E728" i="1"/>
  <c r="D728" i="1"/>
  <c r="C728" i="1"/>
  <c r="AA727" i="1"/>
  <c r="W727" i="1"/>
  <c r="S727" i="1"/>
  <c r="O727" i="1"/>
  <c r="K727" i="1"/>
  <c r="D727" i="1"/>
  <c r="AA726" i="1"/>
  <c r="W726" i="1"/>
  <c r="S726" i="1"/>
  <c r="O726" i="1"/>
  <c r="K726" i="1"/>
  <c r="D726" i="1"/>
  <c r="AA725" i="1"/>
  <c r="W725" i="1"/>
  <c r="S725" i="1"/>
  <c r="O725" i="1"/>
  <c r="K725" i="1"/>
  <c r="D725" i="1"/>
  <c r="AA724" i="1"/>
  <c r="W724" i="1"/>
  <c r="S724" i="1"/>
  <c r="O724" i="1"/>
  <c r="K724" i="1"/>
  <c r="D724" i="1"/>
  <c r="AA723" i="1"/>
  <c r="W723" i="1"/>
  <c r="S723" i="1"/>
  <c r="O723" i="1"/>
  <c r="K723" i="1"/>
  <c r="D723" i="1"/>
  <c r="AA722" i="1"/>
  <c r="W722" i="1"/>
  <c r="S722" i="1"/>
  <c r="O722" i="1"/>
  <c r="K722" i="1"/>
  <c r="D722" i="1"/>
  <c r="AA721" i="1"/>
  <c r="W721" i="1"/>
  <c r="S721" i="1"/>
  <c r="O721" i="1"/>
  <c r="K721" i="1"/>
  <c r="D721" i="1"/>
  <c r="AA720" i="1"/>
  <c r="W720" i="1"/>
  <c r="S720" i="1"/>
  <c r="O720" i="1"/>
  <c r="K720" i="1"/>
  <c r="D720" i="1"/>
  <c r="AA719" i="1"/>
  <c r="W719" i="1"/>
  <c r="S719" i="1"/>
  <c r="O719" i="1"/>
  <c r="K719" i="1"/>
  <c r="D719" i="1"/>
  <c r="AA718" i="1"/>
  <c r="W718" i="1"/>
  <c r="S718" i="1"/>
  <c r="O718" i="1"/>
  <c r="K718" i="1"/>
  <c r="D718" i="1"/>
  <c r="AA717" i="1"/>
  <c r="W717" i="1"/>
  <c r="S717" i="1"/>
  <c r="O717" i="1"/>
  <c r="K717" i="1"/>
  <c r="D717" i="1"/>
  <c r="AA716" i="1"/>
  <c r="W716" i="1"/>
  <c r="S716" i="1"/>
  <c r="O716" i="1"/>
  <c r="K716" i="1"/>
  <c r="D716" i="1"/>
  <c r="AA715" i="1"/>
  <c r="W715" i="1"/>
  <c r="S715" i="1"/>
  <c r="O715" i="1"/>
  <c r="K715" i="1"/>
  <c r="D715" i="1"/>
  <c r="AA714" i="1"/>
  <c r="W714" i="1"/>
  <c r="S714" i="1"/>
  <c r="O714" i="1"/>
  <c r="K714" i="1"/>
  <c r="D714" i="1"/>
  <c r="AA713" i="1"/>
  <c r="W713" i="1"/>
  <c r="S713" i="1"/>
  <c r="O713" i="1"/>
  <c r="K713" i="1"/>
  <c r="D713" i="1"/>
  <c r="AA712" i="1"/>
  <c r="W712" i="1"/>
  <c r="S712" i="1"/>
  <c r="O712" i="1"/>
  <c r="K712" i="1"/>
  <c r="D712" i="1"/>
  <c r="AA711" i="1"/>
  <c r="W711" i="1"/>
  <c r="S711" i="1"/>
  <c r="O711" i="1"/>
  <c r="K711" i="1"/>
  <c r="D711" i="1"/>
  <c r="AA710" i="1"/>
  <c r="W710" i="1"/>
  <c r="S710" i="1"/>
  <c r="O710" i="1"/>
  <c r="K710" i="1"/>
  <c r="D710" i="1"/>
  <c r="AA709" i="1"/>
  <c r="W709" i="1"/>
  <c r="S709" i="1"/>
  <c r="O709" i="1"/>
  <c r="K709" i="1"/>
  <c r="D709" i="1"/>
  <c r="AA708" i="1"/>
  <c r="W708" i="1"/>
  <c r="S708" i="1"/>
  <c r="O708" i="1"/>
  <c r="K708" i="1"/>
  <c r="D708" i="1"/>
  <c r="AA707" i="1"/>
  <c r="W707" i="1"/>
  <c r="W728" i="1" s="1"/>
  <c r="S707" i="1"/>
  <c r="S728" i="1" s="1"/>
  <c r="O707" i="1"/>
  <c r="K707" i="1"/>
  <c r="D707" i="1"/>
  <c r="Y705" i="1"/>
  <c r="AE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AE700" i="1"/>
  <c r="AC700" i="1"/>
  <c r="AC705" i="1" s="1"/>
  <c r="AB700" i="1"/>
  <c r="AB705" i="1" s="1"/>
  <c r="AA700" i="1"/>
  <c r="AA705" i="1" s="1"/>
  <c r="Z700" i="1"/>
  <c r="Z705" i="1" s="1"/>
  <c r="Y700" i="1"/>
  <c r="X700" i="1"/>
  <c r="X705" i="1" s="1"/>
  <c r="W700" i="1"/>
  <c r="W705" i="1" s="1"/>
  <c r="V700" i="1"/>
  <c r="V705" i="1" s="1"/>
  <c r="U700" i="1"/>
  <c r="U705" i="1" s="1"/>
  <c r="T700" i="1"/>
  <c r="T705" i="1" s="1"/>
  <c r="S700" i="1"/>
  <c r="S705" i="1" s="1"/>
  <c r="R700" i="1"/>
  <c r="R705" i="1" s="1"/>
  <c r="Q700" i="1"/>
  <c r="Q705" i="1" s="1"/>
  <c r="P700" i="1"/>
  <c r="P705" i="1" s="1"/>
  <c r="O700" i="1"/>
  <c r="O705" i="1" s="1"/>
  <c r="N700" i="1"/>
  <c r="N705" i="1" s="1"/>
  <c r="M700" i="1"/>
  <c r="M705" i="1" s="1"/>
  <c r="L700" i="1"/>
  <c r="L705" i="1" s="1"/>
  <c r="K700" i="1"/>
  <c r="K705" i="1" s="1"/>
  <c r="J700" i="1"/>
  <c r="J705" i="1" s="1"/>
  <c r="I700" i="1"/>
  <c r="I705" i="1" s="1"/>
  <c r="H700" i="1"/>
  <c r="H705" i="1" s="1"/>
  <c r="G700" i="1"/>
  <c r="G705" i="1" s="1"/>
  <c r="F700" i="1"/>
  <c r="F705" i="1" s="1"/>
  <c r="E700" i="1"/>
  <c r="E705" i="1" s="1"/>
  <c r="D700" i="1"/>
  <c r="D705" i="1" s="1"/>
  <c r="C700" i="1"/>
  <c r="C705" i="1" s="1"/>
  <c r="AE678" i="1"/>
  <c r="AC678" i="1"/>
  <c r="AB678" i="1"/>
  <c r="Z678" i="1"/>
  <c r="Y678" i="1"/>
  <c r="X678" i="1"/>
  <c r="V678" i="1"/>
  <c r="U678" i="1"/>
  <c r="T678" i="1"/>
  <c r="R678" i="1"/>
  <c r="Q678" i="1"/>
  <c r="P678" i="1"/>
  <c r="N678" i="1"/>
  <c r="I678" i="1"/>
  <c r="H678" i="1"/>
  <c r="G678" i="1"/>
  <c r="F678" i="1"/>
  <c r="E678" i="1"/>
  <c r="C678" i="1"/>
  <c r="AA677" i="1"/>
  <c r="W677" i="1"/>
  <c r="S677" i="1"/>
  <c r="O677" i="1"/>
  <c r="M677" i="1"/>
  <c r="K677" i="1"/>
  <c r="D677" i="1"/>
  <c r="AA676" i="1"/>
  <c r="W676" i="1"/>
  <c r="S676" i="1"/>
  <c r="O676" i="1"/>
  <c r="M676" i="1"/>
  <c r="K676" i="1"/>
  <c r="D676" i="1"/>
  <c r="AA675" i="1"/>
  <c r="W675" i="1"/>
  <c r="S675" i="1"/>
  <c r="O675" i="1"/>
  <c r="M675" i="1"/>
  <c r="K675" i="1"/>
  <c r="D675" i="1"/>
  <c r="AA674" i="1"/>
  <c r="W674" i="1"/>
  <c r="S674" i="1"/>
  <c r="O674" i="1"/>
  <c r="M674" i="1"/>
  <c r="K674" i="1"/>
  <c r="D674" i="1"/>
  <c r="AA673" i="1"/>
  <c r="W673" i="1"/>
  <c r="S673" i="1"/>
  <c r="O673" i="1"/>
  <c r="M673" i="1"/>
  <c r="K673" i="1"/>
  <c r="D673" i="1"/>
  <c r="AA672" i="1"/>
  <c r="W672" i="1"/>
  <c r="S672" i="1"/>
  <c r="O672" i="1"/>
  <c r="M672" i="1"/>
  <c r="K672" i="1"/>
  <c r="D672" i="1"/>
  <c r="AA671" i="1"/>
  <c r="W671" i="1"/>
  <c r="S671" i="1"/>
  <c r="O671" i="1"/>
  <c r="M671" i="1"/>
  <c r="K671" i="1"/>
  <c r="D671" i="1"/>
  <c r="AA670" i="1"/>
  <c r="W670" i="1"/>
  <c r="S670" i="1"/>
  <c r="O670" i="1"/>
  <c r="M670" i="1"/>
  <c r="K670" i="1"/>
  <c r="D670" i="1"/>
  <c r="AA669" i="1"/>
  <c r="W669" i="1"/>
  <c r="S669" i="1"/>
  <c r="O669" i="1"/>
  <c r="M669" i="1"/>
  <c r="K669" i="1"/>
  <c r="D669" i="1"/>
  <c r="K668" i="1"/>
  <c r="D668" i="1"/>
  <c r="AA667" i="1"/>
  <c r="W667" i="1"/>
  <c r="S667" i="1"/>
  <c r="O667" i="1"/>
  <c r="M667" i="1"/>
  <c r="L667" i="1"/>
  <c r="J667" i="1"/>
  <c r="K667" i="1" s="1"/>
  <c r="D667" i="1"/>
  <c r="AA666" i="1"/>
  <c r="W666" i="1"/>
  <c r="S666" i="1"/>
  <c r="O666" i="1"/>
  <c r="M666" i="1"/>
  <c r="L666" i="1"/>
  <c r="J666" i="1"/>
  <c r="K666" i="1" s="1"/>
  <c r="D666" i="1"/>
  <c r="AA665" i="1"/>
  <c r="W665" i="1"/>
  <c r="S665" i="1"/>
  <c r="O665" i="1"/>
  <c r="M665" i="1"/>
  <c r="L665" i="1"/>
  <c r="K665" i="1"/>
  <c r="J665" i="1"/>
  <c r="D665" i="1"/>
  <c r="AA664" i="1"/>
  <c r="W664" i="1"/>
  <c r="S664" i="1"/>
  <c r="O664" i="1"/>
  <c r="M664" i="1"/>
  <c r="L664" i="1"/>
  <c r="K664" i="1" s="1"/>
  <c r="J664" i="1"/>
  <c r="D664" i="1"/>
  <c r="AA663" i="1"/>
  <c r="W663" i="1"/>
  <c r="S663" i="1"/>
  <c r="O663" i="1"/>
  <c r="M663" i="1"/>
  <c r="L663" i="1"/>
  <c r="J663" i="1"/>
  <c r="D663" i="1"/>
  <c r="AA662" i="1"/>
  <c r="W662" i="1"/>
  <c r="S662" i="1"/>
  <c r="O662" i="1"/>
  <c r="M662" i="1"/>
  <c r="L662" i="1"/>
  <c r="J662" i="1"/>
  <c r="D662" i="1"/>
  <c r="AA661" i="1"/>
  <c r="W661" i="1"/>
  <c r="S661" i="1"/>
  <c r="O661" i="1"/>
  <c r="M661" i="1"/>
  <c r="L661" i="1"/>
  <c r="K661" i="1" s="1"/>
  <c r="J661" i="1"/>
  <c r="D661" i="1"/>
  <c r="AA660" i="1"/>
  <c r="W660" i="1"/>
  <c r="S660" i="1"/>
  <c r="O660" i="1"/>
  <c r="M660" i="1"/>
  <c r="L660" i="1"/>
  <c r="K660" i="1" s="1"/>
  <c r="J660" i="1"/>
  <c r="D660" i="1"/>
  <c r="AA659" i="1"/>
  <c r="W659" i="1"/>
  <c r="S659" i="1"/>
  <c r="O659" i="1"/>
  <c r="M659" i="1"/>
  <c r="L659" i="1"/>
  <c r="J659" i="1"/>
  <c r="D659" i="1"/>
  <c r="AA658" i="1"/>
  <c r="W658" i="1"/>
  <c r="S658" i="1"/>
  <c r="O658" i="1"/>
  <c r="M658" i="1"/>
  <c r="L658" i="1"/>
  <c r="J658" i="1"/>
  <c r="D658" i="1"/>
  <c r="AA657" i="1"/>
  <c r="W657" i="1"/>
  <c r="S657" i="1"/>
  <c r="O657" i="1"/>
  <c r="M657" i="1"/>
  <c r="L657" i="1"/>
  <c r="J657" i="1"/>
  <c r="K657" i="1" s="1"/>
  <c r="D657" i="1"/>
  <c r="AA656" i="1"/>
  <c r="W656" i="1"/>
  <c r="S656" i="1"/>
  <c r="O656" i="1"/>
  <c r="M656" i="1"/>
  <c r="L656" i="1"/>
  <c r="J656" i="1"/>
  <c r="D656" i="1"/>
  <c r="AA655" i="1"/>
  <c r="W655" i="1"/>
  <c r="S655" i="1"/>
  <c r="O655" i="1"/>
  <c r="M655" i="1"/>
  <c r="L655" i="1"/>
  <c r="J655" i="1"/>
  <c r="K655" i="1" s="1"/>
  <c r="D655" i="1"/>
  <c r="AA654" i="1"/>
  <c r="W654" i="1"/>
  <c r="S654" i="1"/>
  <c r="O654" i="1"/>
  <c r="M654" i="1"/>
  <c r="L654" i="1"/>
  <c r="J654" i="1"/>
  <c r="K654" i="1" s="1"/>
  <c r="D654" i="1"/>
  <c r="AA653" i="1"/>
  <c r="W653" i="1"/>
  <c r="S653" i="1"/>
  <c r="O653" i="1"/>
  <c r="M653" i="1"/>
  <c r="L653" i="1"/>
  <c r="J653" i="1"/>
  <c r="K653" i="1" s="1"/>
  <c r="D653" i="1"/>
  <c r="AA652" i="1"/>
  <c r="W652" i="1"/>
  <c r="S652" i="1"/>
  <c r="O652" i="1"/>
  <c r="M652" i="1"/>
  <c r="L652" i="1"/>
  <c r="J652" i="1"/>
  <c r="D652" i="1"/>
  <c r="AA651" i="1"/>
  <c r="W651" i="1"/>
  <c r="S651" i="1"/>
  <c r="O651" i="1"/>
  <c r="M651" i="1"/>
  <c r="L651" i="1"/>
  <c r="J651" i="1"/>
  <c r="K651" i="1" s="1"/>
  <c r="D651" i="1"/>
  <c r="AA650" i="1"/>
  <c r="W650" i="1"/>
  <c r="S650" i="1"/>
  <c r="O650" i="1"/>
  <c r="M650" i="1"/>
  <c r="L650" i="1"/>
  <c r="J650" i="1"/>
  <c r="K650" i="1" s="1"/>
  <c r="D650" i="1"/>
  <c r="AA649" i="1"/>
  <c r="W649" i="1"/>
  <c r="S649" i="1"/>
  <c r="O649" i="1"/>
  <c r="M649" i="1"/>
  <c r="L649" i="1"/>
  <c r="K649" i="1"/>
  <c r="J649" i="1"/>
  <c r="D649" i="1"/>
  <c r="AA648" i="1"/>
  <c r="W648" i="1"/>
  <c r="S648" i="1"/>
  <c r="O648" i="1"/>
  <c r="M648" i="1"/>
  <c r="L648" i="1"/>
  <c r="K648" i="1" s="1"/>
  <c r="J648" i="1"/>
  <c r="D648" i="1"/>
  <c r="AA647" i="1"/>
  <c r="W647" i="1"/>
  <c r="S647" i="1"/>
  <c r="O647" i="1"/>
  <c r="M647" i="1"/>
  <c r="L647" i="1"/>
  <c r="J647" i="1"/>
  <c r="D647" i="1"/>
  <c r="AA646" i="1"/>
  <c r="W646" i="1"/>
  <c r="S646" i="1"/>
  <c r="O646" i="1"/>
  <c r="M646" i="1"/>
  <c r="L646" i="1"/>
  <c r="J646" i="1"/>
  <c r="D646" i="1"/>
  <c r="AA645" i="1"/>
  <c r="W645" i="1"/>
  <c r="S645" i="1"/>
  <c r="O645" i="1"/>
  <c r="M645" i="1"/>
  <c r="L645" i="1"/>
  <c r="K645" i="1" s="1"/>
  <c r="J645" i="1"/>
  <c r="D645" i="1"/>
  <c r="AA644" i="1"/>
  <c r="W644" i="1"/>
  <c r="S644" i="1"/>
  <c r="O644" i="1"/>
  <c r="M644" i="1"/>
  <c r="L644" i="1"/>
  <c r="K644" i="1" s="1"/>
  <c r="J644" i="1"/>
  <c r="D644" i="1"/>
  <c r="AA643" i="1"/>
  <c r="W643" i="1"/>
  <c r="S643" i="1"/>
  <c r="O643" i="1"/>
  <c r="M643" i="1"/>
  <c r="L643" i="1"/>
  <c r="J643" i="1"/>
  <c r="D643" i="1"/>
  <c r="AA642" i="1"/>
  <c r="W642" i="1"/>
  <c r="S642" i="1"/>
  <c r="O642" i="1"/>
  <c r="M642" i="1"/>
  <c r="L642" i="1"/>
  <c r="J642" i="1"/>
  <c r="K642" i="1" s="1"/>
  <c r="D642" i="1"/>
  <c r="AA641" i="1"/>
  <c r="W641" i="1"/>
  <c r="S641" i="1"/>
  <c r="O641" i="1"/>
  <c r="M641" i="1"/>
  <c r="L641" i="1"/>
  <c r="J641" i="1"/>
  <c r="K641" i="1" s="1"/>
  <c r="D641" i="1"/>
  <c r="AA640" i="1"/>
  <c r="W640" i="1"/>
  <c r="S640" i="1"/>
  <c r="O640" i="1"/>
  <c r="M640" i="1"/>
  <c r="L640" i="1"/>
  <c r="J640" i="1"/>
  <c r="D640" i="1"/>
  <c r="AE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AE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AE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AE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AE541" i="1"/>
  <c r="AC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AB511" i="1"/>
  <c r="AB541" i="1" s="1"/>
  <c r="AE505" i="1"/>
  <c r="AC505" i="1"/>
  <c r="AB505" i="1"/>
  <c r="Z505" i="1"/>
  <c r="Y505" i="1"/>
  <c r="X505" i="1"/>
  <c r="V505" i="1"/>
  <c r="U505" i="1"/>
  <c r="T505" i="1"/>
  <c r="R505" i="1"/>
  <c r="Q505" i="1"/>
  <c r="P505" i="1"/>
  <c r="N505" i="1"/>
  <c r="M505" i="1"/>
  <c r="L505" i="1"/>
  <c r="J505" i="1"/>
  <c r="I505" i="1"/>
  <c r="H505" i="1"/>
  <c r="G505" i="1"/>
  <c r="F505" i="1"/>
  <c r="E505" i="1"/>
  <c r="D505" i="1"/>
  <c r="C505" i="1"/>
  <c r="AA504" i="1"/>
  <c r="W504" i="1"/>
  <c r="S504" i="1"/>
  <c r="O504" i="1"/>
  <c r="K504" i="1"/>
  <c r="AA503" i="1"/>
  <c r="W503" i="1"/>
  <c r="S503" i="1"/>
  <c r="O503" i="1"/>
  <c r="K503" i="1"/>
  <c r="AA502" i="1"/>
  <c r="W502" i="1"/>
  <c r="S502" i="1"/>
  <c r="O502" i="1"/>
  <c r="K502" i="1"/>
  <c r="AA501" i="1"/>
  <c r="W501" i="1"/>
  <c r="S501" i="1"/>
  <c r="O501" i="1"/>
  <c r="K501" i="1"/>
  <c r="AA499" i="1"/>
  <c r="W499" i="1"/>
  <c r="S499" i="1"/>
  <c r="O499" i="1"/>
  <c r="K499" i="1"/>
  <c r="AA498" i="1"/>
  <c r="W498" i="1"/>
  <c r="S498" i="1"/>
  <c r="O498" i="1"/>
  <c r="K498" i="1"/>
  <c r="AA497" i="1"/>
  <c r="W497" i="1"/>
  <c r="S497" i="1"/>
  <c r="O497" i="1"/>
  <c r="K497" i="1"/>
  <c r="AA496" i="1"/>
  <c r="W496" i="1"/>
  <c r="S496" i="1"/>
  <c r="O496" i="1"/>
  <c r="K496" i="1"/>
  <c r="AA495" i="1"/>
  <c r="W495" i="1"/>
  <c r="S495" i="1"/>
  <c r="O495" i="1"/>
  <c r="K495" i="1"/>
  <c r="AA494" i="1"/>
  <c r="W494" i="1"/>
  <c r="S494" i="1"/>
  <c r="O494" i="1"/>
  <c r="K494" i="1"/>
  <c r="AA493" i="1"/>
  <c r="W493" i="1"/>
  <c r="S493" i="1"/>
  <c r="O493" i="1"/>
  <c r="K493" i="1"/>
  <c r="AA492" i="1"/>
  <c r="W492" i="1"/>
  <c r="S492" i="1"/>
  <c r="O492" i="1"/>
  <c r="K492" i="1"/>
  <c r="AA491" i="1"/>
  <c r="W491" i="1"/>
  <c r="S491" i="1"/>
  <c r="O491" i="1"/>
  <c r="K491" i="1"/>
  <c r="AA490" i="1"/>
  <c r="W490" i="1"/>
  <c r="S490" i="1"/>
  <c r="O490" i="1"/>
  <c r="K490" i="1"/>
  <c r="AA489" i="1"/>
  <c r="W489" i="1"/>
  <c r="S489" i="1"/>
  <c r="O489" i="1"/>
  <c r="K489" i="1"/>
  <c r="AA488" i="1"/>
  <c r="W488" i="1"/>
  <c r="S488" i="1"/>
  <c r="O488" i="1"/>
  <c r="K488" i="1"/>
  <c r="AA487" i="1"/>
  <c r="W487" i="1"/>
  <c r="S487" i="1"/>
  <c r="O487" i="1"/>
  <c r="K487" i="1"/>
  <c r="AA486" i="1"/>
  <c r="W486" i="1"/>
  <c r="S486" i="1"/>
  <c r="O486" i="1"/>
  <c r="K486" i="1"/>
  <c r="AA485" i="1"/>
  <c r="W485" i="1"/>
  <c r="S485" i="1"/>
  <c r="O485" i="1"/>
  <c r="K485" i="1"/>
  <c r="AA484" i="1"/>
  <c r="W484" i="1"/>
  <c r="S484" i="1"/>
  <c r="O484" i="1"/>
  <c r="K484" i="1"/>
  <c r="AA483" i="1"/>
  <c r="W483" i="1"/>
  <c r="S483" i="1"/>
  <c r="O483" i="1"/>
  <c r="K483" i="1"/>
  <c r="AA482" i="1"/>
  <c r="W482" i="1"/>
  <c r="S482" i="1"/>
  <c r="O482" i="1"/>
  <c r="K482" i="1"/>
  <c r="AA481" i="1"/>
  <c r="W481" i="1"/>
  <c r="S481" i="1"/>
  <c r="O481" i="1"/>
  <c r="K481" i="1"/>
  <c r="AA480" i="1"/>
  <c r="W480" i="1"/>
  <c r="S480" i="1"/>
  <c r="O480" i="1"/>
  <c r="K480" i="1"/>
  <c r="AE478" i="1"/>
  <c r="AC478" i="1"/>
  <c r="AB478" i="1"/>
  <c r="Z478" i="1"/>
  <c r="Y478" i="1"/>
  <c r="X478" i="1"/>
  <c r="V478" i="1"/>
  <c r="U478" i="1"/>
  <c r="T478" i="1"/>
  <c r="R478" i="1"/>
  <c r="Q478" i="1"/>
  <c r="P478" i="1"/>
  <c r="N478" i="1"/>
  <c r="M478" i="1"/>
  <c r="L478" i="1"/>
  <c r="J478" i="1"/>
  <c r="I478" i="1"/>
  <c r="H478" i="1"/>
  <c r="G478" i="1"/>
  <c r="F478" i="1"/>
  <c r="E478" i="1"/>
  <c r="D478" i="1"/>
  <c r="C478" i="1"/>
  <c r="AA477" i="1"/>
  <c r="W477" i="1"/>
  <c r="S477" i="1"/>
  <c r="AA476" i="1"/>
  <c r="W476" i="1"/>
  <c r="S476" i="1"/>
  <c r="O476" i="1"/>
  <c r="K476" i="1"/>
  <c r="AA475" i="1"/>
  <c r="W475" i="1"/>
  <c r="S475" i="1"/>
  <c r="O475" i="1"/>
  <c r="K475" i="1"/>
  <c r="AA474" i="1"/>
  <c r="W474" i="1"/>
  <c r="S474" i="1"/>
  <c r="O474" i="1"/>
  <c r="K474" i="1"/>
  <c r="AA473" i="1"/>
  <c r="W473" i="1"/>
  <c r="AA472" i="1"/>
  <c r="W472" i="1"/>
  <c r="S472" i="1"/>
  <c r="O472" i="1"/>
  <c r="K472" i="1"/>
  <c r="AA470" i="1"/>
  <c r="W470" i="1"/>
  <c r="S470" i="1"/>
  <c r="O470" i="1"/>
  <c r="K470" i="1"/>
  <c r="AA469" i="1"/>
  <c r="W469" i="1"/>
  <c r="O469" i="1"/>
  <c r="AA468" i="1"/>
  <c r="W468" i="1"/>
  <c r="S468" i="1"/>
  <c r="O468" i="1"/>
  <c r="K468" i="1"/>
  <c r="AA467" i="1"/>
  <c r="W467" i="1"/>
  <c r="S467" i="1"/>
  <c r="O467" i="1"/>
  <c r="K467" i="1"/>
  <c r="AA466" i="1"/>
  <c r="W466" i="1"/>
  <c r="AA465" i="1"/>
  <c r="W465" i="1"/>
  <c r="S465" i="1"/>
  <c r="O465" i="1"/>
  <c r="K465" i="1"/>
  <c r="AA464" i="1"/>
  <c r="W464" i="1"/>
  <c r="S464" i="1"/>
  <c r="O464" i="1"/>
  <c r="K464" i="1"/>
  <c r="AA463" i="1"/>
  <c r="W463" i="1"/>
  <c r="S463" i="1"/>
  <c r="O463" i="1"/>
  <c r="K463" i="1"/>
  <c r="AA462" i="1"/>
  <c r="W462" i="1"/>
  <c r="S462" i="1"/>
  <c r="O462" i="1"/>
  <c r="K462" i="1"/>
  <c r="AA461" i="1"/>
  <c r="W461" i="1"/>
  <c r="S461" i="1"/>
  <c r="O461" i="1"/>
  <c r="K461" i="1"/>
  <c r="AA460" i="1"/>
  <c r="W460" i="1"/>
  <c r="S460" i="1"/>
  <c r="O460" i="1"/>
  <c r="K460" i="1"/>
  <c r="AA459" i="1"/>
  <c r="W459" i="1"/>
  <c r="S459" i="1"/>
  <c r="O459" i="1"/>
  <c r="AA458" i="1"/>
  <c r="W458" i="1"/>
  <c r="S458" i="1"/>
  <c r="O458" i="1"/>
  <c r="K458" i="1"/>
  <c r="AA457" i="1"/>
  <c r="W457" i="1"/>
  <c r="S457" i="1"/>
  <c r="O457" i="1"/>
  <c r="K457" i="1"/>
  <c r="AA456" i="1"/>
  <c r="W456" i="1"/>
  <c r="S456" i="1"/>
  <c r="O456" i="1"/>
  <c r="K456" i="1"/>
  <c r="AA455" i="1"/>
  <c r="W455" i="1"/>
  <c r="S455" i="1"/>
  <c r="AA454" i="1"/>
  <c r="W454" i="1"/>
  <c r="S454" i="1"/>
  <c r="O454" i="1"/>
  <c r="K454" i="1"/>
  <c r="AA453" i="1"/>
  <c r="W453" i="1"/>
  <c r="S453" i="1"/>
  <c r="O453" i="1"/>
  <c r="K453" i="1"/>
  <c r="AA452" i="1"/>
  <c r="W452" i="1"/>
  <c r="S452" i="1"/>
  <c r="O452" i="1"/>
  <c r="K452" i="1"/>
  <c r="AA451" i="1"/>
  <c r="W451" i="1"/>
  <c r="S451" i="1"/>
  <c r="AA450" i="1"/>
  <c r="W450" i="1"/>
  <c r="S450" i="1"/>
  <c r="O450" i="1"/>
  <c r="K450" i="1"/>
  <c r="AA449" i="1"/>
  <c r="W449" i="1"/>
  <c r="S449" i="1"/>
  <c r="O449" i="1"/>
  <c r="K449" i="1"/>
  <c r="AA448" i="1"/>
  <c r="W448" i="1"/>
  <c r="S448" i="1"/>
  <c r="O448" i="1"/>
  <c r="K448" i="1"/>
  <c r="AE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AE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AE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J403" i="1"/>
  <c r="I403" i="1"/>
  <c r="H403" i="1"/>
  <c r="G403" i="1"/>
  <c r="F403" i="1"/>
  <c r="E403" i="1"/>
  <c r="D403" i="1"/>
  <c r="C403" i="1"/>
  <c r="K402" i="1"/>
  <c r="K401" i="1"/>
  <c r="K400" i="1"/>
  <c r="K399" i="1"/>
  <c r="K398" i="1"/>
  <c r="K397" i="1"/>
  <c r="K396" i="1"/>
  <c r="K395" i="1"/>
  <c r="K394" i="1"/>
  <c r="K390" i="1"/>
  <c r="K388" i="1"/>
  <c r="K386" i="1"/>
  <c r="K384" i="1"/>
  <c r="K383" i="1"/>
  <c r="K380" i="1"/>
  <c r="K378" i="1"/>
  <c r="K377" i="1"/>
  <c r="K376" i="1"/>
  <c r="AE373" i="1"/>
  <c r="AC373" i="1"/>
  <c r="AB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AA363" i="1"/>
  <c r="W363" i="1"/>
  <c r="S363" i="1"/>
  <c r="AA362" i="1"/>
  <c r="AA373" i="1" s="1"/>
  <c r="O362" i="1"/>
  <c r="K362" i="1"/>
  <c r="AE354" i="1"/>
  <c r="AC354" i="1"/>
  <c r="AB354" i="1"/>
  <c r="Z354" i="1"/>
  <c r="Y354" i="1"/>
  <c r="X354" i="1"/>
  <c r="V354" i="1"/>
  <c r="U354" i="1"/>
  <c r="T354" i="1"/>
  <c r="R354" i="1"/>
  <c r="Q354" i="1"/>
  <c r="P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AA353" i="1"/>
  <c r="W353" i="1"/>
  <c r="S353" i="1"/>
  <c r="O353" i="1"/>
  <c r="AA352" i="1"/>
  <c r="W352" i="1"/>
  <c r="S352" i="1"/>
  <c r="O352" i="1"/>
  <c r="AA351" i="1"/>
  <c r="W351" i="1"/>
  <c r="S351" i="1"/>
  <c r="O351" i="1"/>
  <c r="AA350" i="1"/>
  <c r="W350" i="1"/>
  <c r="S350" i="1"/>
  <c r="O350" i="1"/>
  <c r="AA349" i="1"/>
  <c r="W349" i="1"/>
  <c r="S349" i="1"/>
  <c r="O349" i="1"/>
  <c r="AA348" i="1"/>
  <c r="W348" i="1"/>
  <c r="S348" i="1"/>
  <c r="O348" i="1"/>
  <c r="AA347" i="1"/>
  <c r="W347" i="1"/>
  <c r="S347" i="1"/>
  <c r="O347" i="1"/>
  <c r="AA345" i="1"/>
  <c r="W345" i="1"/>
  <c r="S345" i="1"/>
  <c r="O345" i="1"/>
  <c r="AA344" i="1"/>
  <c r="W344" i="1"/>
  <c r="S344" i="1"/>
  <c r="O344" i="1"/>
  <c r="AA343" i="1"/>
  <c r="W343" i="1"/>
  <c r="S343" i="1"/>
  <c r="O343" i="1"/>
  <c r="AA342" i="1"/>
  <c r="W342" i="1"/>
  <c r="S342" i="1"/>
  <c r="O342" i="1"/>
  <c r="AA341" i="1"/>
  <c r="W341" i="1"/>
  <c r="S341" i="1"/>
  <c r="O341" i="1"/>
  <c r="AA340" i="1"/>
  <c r="W340" i="1"/>
  <c r="S340" i="1"/>
  <c r="O340" i="1"/>
  <c r="AA339" i="1"/>
  <c r="W339" i="1"/>
  <c r="S339" i="1"/>
  <c r="O339" i="1"/>
  <c r="AA338" i="1"/>
  <c r="W338" i="1"/>
  <c r="S338" i="1"/>
  <c r="O338" i="1"/>
  <c r="AA337" i="1"/>
  <c r="W337" i="1"/>
  <c r="S337" i="1"/>
  <c r="O337" i="1"/>
  <c r="AA336" i="1"/>
  <c r="W336" i="1"/>
  <c r="S336" i="1"/>
  <c r="O336" i="1"/>
  <c r="AA335" i="1"/>
  <c r="W335" i="1"/>
  <c r="S335" i="1"/>
  <c r="O335" i="1"/>
  <c r="AA334" i="1"/>
  <c r="W334" i="1"/>
  <c r="S334" i="1"/>
  <c r="O334" i="1"/>
  <c r="AA333" i="1"/>
  <c r="W333" i="1"/>
  <c r="S333" i="1"/>
  <c r="O333" i="1"/>
  <c r="AA332" i="1"/>
  <c r="W332" i="1"/>
  <c r="S332" i="1"/>
  <c r="O332" i="1"/>
  <c r="AA331" i="1"/>
  <c r="W331" i="1"/>
  <c r="S331" i="1"/>
  <c r="O331" i="1"/>
  <c r="AA330" i="1"/>
  <c r="W330" i="1"/>
  <c r="S330" i="1"/>
  <c r="O330" i="1"/>
  <c r="AA329" i="1"/>
  <c r="W329" i="1"/>
  <c r="S329" i="1"/>
  <c r="O329" i="1"/>
  <c r="AA328" i="1"/>
  <c r="W328" i="1"/>
  <c r="S328" i="1"/>
  <c r="O328" i="1"/>
  <c r="AA327" i="1"/>
  <c r="W327" i="1"/>
  <c r="S327" i="1"/>
  <c r="O327" i="1"/>
  <c r="AA326" i="1"/>
  <c r="W326" i="1"/>
  <c r="S326" i="1"/>
  <c r="O326" i="1"/>
  <c r="AA325" i="1"/>
  <c r="AA354" i="1" s="1"/>
  <c r="W325" i="1"/>
  <c r="W354" i="1" s="1"/>
  <c r="S325" i="1"/>
  <c r="S354" i="1" s="1"/>
  <c r="O325" i="1"/>
  <c r="O354" i="1" s="1"/>
  <c r="AE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AE308" i="1"/>
  <c r="AC308" i="1"/>
  <c r="AB308" i="1"/>
  <c r="Z308" i="1"/>
  <c r="Y308" i="1"/>
  <c r="X308" i="1"/>
  <c r="W308" i="1"/>
  <c r="V308" i="1"/>
  <c r="U308" i="1"/>
  <c r="T308" i="1"/>
  <c r="R308" i="1"/>
  <c r="Q308" i="1"/>
  <c r="P308" i="1"/>
  <c r="N308" i="1"/>
  <c r="M308" i="1"/>
  <c r="L308" i="1"/>
  <c r="J308" i="1"/>
  <c r="I308" i="1"/>
  <c r="H308" i="1"/>
  <c r="G308" i="1"/>
  <c r="F308" i="1"/>
  <c r="E308" i="1"/>
  <c r="D308" i="1"/>
  <c r="C308" i="1"/>
  <c r="O305" i="1"/>
  <c r="S304" i="1"/>
  <c r="O304" i="1"/>
  <c r="K304" i="1"/>
  <c r="AA301" i="1"/>
  <c r="AA299" i="1"/>
  <c r="AA296" i="1"/>
  <c r="S296" i="1"/>
  <c r="O296" i="1"/>
  <c r="K296" i="1"/>
  <c r="AA292" i="1"/>
  <c r="S292" i="1"/>
  <c r="AA289" i="1"/>
  <c r="S289" i="1"/>
  <c r="AA288" i="1"/>
  <c r="S288" i="1"/>
  <c r="AA287" i="1"/>
  <c r="O287" i="1"/>
  <c r="AA285" i="1"/>
  <c r="AA284" i="1"/>
  <c r="AA282" i="1"/>
  <c r="S282" i="1"/>
  <c r="S308" i="1" s="1"/>
  <c r="O282" i="1"/>
  <c r="K282" i="1"/>
  <c r="AE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AE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AE202" i="1"/>
  <c r="AC202" i="1"/>
  <c r="AB202" i="1"/>
  <c r="Z202" i="1"/>
  <c r="Y202" i="1"/>
  <c r="X202" i="1"/>
  <c r="V202" i="1"/>
  <c r="U202" i="1"/>
  <c r="T202" i="1"/>
  <c r="R202" i="1"/>
  <c r="Q202" i="1"/>
  <c r="P202" i="1"/>
  <c r="N202" i="1"/>
  <c r="M202" i="1"/>
  <c r="L202" i="1"/>
  <c r="J202" i="1"/>
  <c r="I202" i="1"/>
  <c r="H202" i="1"/>
  <c r="G202" i="1"/>
  <c r="F202" i="1"/>
  <c r="E202" i="1"/>
  <c r="C202" i="1"/>
  <c r="AA196" i="1"/>
  <c r="W196" i="1"/>
  <c r="S196" i="1"/>
  <c r="O196" i="1"/>
  <c r="AA194" i="1"/>
  <c r="W194" i="1"/>
  <c r="S194" i="1"/>
  <c r="O194" i="1"/>
  <c r="K194" i="1"/>
  <c r="D194" i="1"/>
  <c r="AA188" i="1"/>
  <c r="W188" i="1"/>
  <c r="S188" i="1"/>
  <c r="O188" i="1"/>
  <c r="K188" i="1"/>
  <c r="D188" i="1"/>
  <c r="AA187" i="1"/>
  <c r="W187" i="1"/>
  <c r="S187" i="1"/>
  <c r="S202" i="1" s="1"/>
  <c r="O187" i="1"/>
  <c r="O202" i="1" s="1"/>
  <c r="K187" i="1"/>
  <c r="D187" i="1"/>
  <c r="AE183" i="1"/>
  <c r="AC183" i="1"/>
  <c r="AB183" i="1"/>
  <c r="Z183" i="1"/>
  <c r="Y183" i="1"/>
  <c r="X183" i="1"/>
  <c r="V183" i="1"/>
  <c r="U183" i="1"/>
  <c r="T183" i="1"/>
  <c r="R183" i="1"/>
  <c r="Q183" i="1"/>
  <c r="P183" i="1"/>
  <c r="N183" i="1"/>
  <c r="M183" i="1"/>
  <c r="L183" i="1"/>
  <c r="J183" i="1"/>
  <c r="I183" i="1"/>
  <c r="H183" i="1"/>
  <c r="G183" i="1"/>
  <c r="F183" i="1"/>
  <c r="E183" i="1"/>
  <c r="C183" i="1"/>
  <c r="AA181" i="1"/>
  <c r="O181" i="1"/>
  <c r="S180" i="1"/>
  <c r="AA179" i="1"/>
  <c r="D179" i="1"/>
  <c r="S178" i="1"/>
  <c r="O178" i="1"/>
  <c r="K178" i="1"/>
  <c r="S177" i="1"/>
  <c r="O177" i="1"/>
  <c r="AA176" i="1"/>
  <c r="W175" i="1"/>
  <c r="W183" i="1" s="1"/>
  <c r="K175" i="1"/>
  <c r="D175" i="1"/>
  <c r="O174" i="1"/>
  <c r="K174" i="1"/>
  <c r="D174" i="1"/>
  <c r="W173" i="1"/>
  <c r="S173" i="1"/>
  <c r="O173" i="1"/>
  <c r="K173" i="1"/>
  <c r="D173" i="1"/>
  <c r="D172" i="1"/>
  <c r="O170" i="1"/>
  <c r="K170" i="1"/>
  <c r="S169" i="1"/>
  <c r="W168" i="1"/>
  <c r="AA167" i="1"/>
  <c r="D167" i="1"/>
  <c r="S166" i="1"/>
  <c r="O166" i="1"/>
  <c r="K166" i="1"/>
  <c r="K183" i="1" s="1"/>
  <c r="D166" i="1"/>
  <c r="S165" i="1"/>
  <c r="O165" i="1"/>
  <c r="D165" i="1"/>
  <c r="W164" i="1"/>
  <c r="W163" i="1"/>
  <c r="S163" i="1"/>
  <c r="D163" i="1"/>
  <c r="AA162" i="1"/>
  <c r="S161" i="1"/>
  <c r="W160" i="1"/>
  <c r="O160" i="1"/>
  <c r="O183" i="1" s="1"/>
  <c r="K160" i="1"/>
  <c r="D160" i="1"/>
  <c r="D159" i="1"/>
  <c r="D158" i="1"/>
  <c r="K157" i="1"/>
  <c r="D157" i="1"/>
  <c r="D155" i="1"/>
  <c r="S154" i="1"/>
  <c r="S183" i="1" s="1"/>
  <c r="D154" i="1"/>
  <c r="I151" i="1"/>
  <c r="H151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G149" i="1"/>
  <c r="F149" i="1"/>
  <c r="E149" i="1"/>
  <c r="D149" i="1"/>
  <c r="C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G148" i="1"/>
  <c r="F148" i="1"/>
  <c r="E148" i="1"/>
  <c r="D148" i="1"/>
  <c r="C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G147" i="1"/>
  <c r="F147" i="1"/>
  <c r="E147" i="1"/>
  <c r="D147" i="1"/>
  <c r="C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G146" i="1"/>
  <c r="F146" i="1"/>
  <c r="E146" i="1"/>
  <c r="D146" i="1"/>
  <c r="C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G145" i="1"/>
  <c r="F145" i="1"/>
  <c r="E145" i="1"/>
  <c r="D145" i="1"/>
  <c r="C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G144" i="1"/>
  <c r="F144" i="1"/>
  <c r="E144" i="1"/>
  <c r="D144" i="1"/>
  <c r="C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G143" i="1"/>
  <c r="F143" i="1"/>
  <c r="E143" i="1"/>
  <c r="D143" i="1"/>
  <c r="C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G142" i="1"/>
  <c r="F142" i="1"/>
  <c r="E142" i="1"/>
  <c r="D142" i="1"/>
  <c r="C142" i="1"/>
  <c r="AE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G141" i="1"/>
  <c r="F141" i="1"/>
  <c r="E141" i="1"/>
  <c r="D141" i="1"/>
  <c r="C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G140" i="1"/>
  <c r="F140" i="1"/>
  <c r="E140" i="1"/>
  <c r="D140" i="1"/>
  <c r="C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G139" i="1"/>
  <c r="F139" i="1"/>
  <c r="E139" i="1"/>
  <c r="D139" i="1"/>
  <c r="C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G138" i="1"/>
  <c r="F138" i="1"/>
  <c r="E138" i="1"/>
  <c r="D138" i="1"/>
  <c r="C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G137" i="1"/>
  <c r="F137" i="1"/>
  <c r="E137" i="1"/>
  <c r="D137" i="1"/>
  <c r="C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G136" i="1"/>
  <c r="F136" i="1"/>
  <c r="E136" i="1"/>
  <c r="D136" i="1"/>
  <c r="C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G135" i="1"/>
  <c r="F135" i="1"/>
  <c r="E135" i="1"/>
  <c r="D135" i="1"/>
  <c r="C135" i="1"/>
  <c r="AE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G134" i="1"/>
  <c r="F134" i="1"/>
  <c r="E134" i="1"/>
  <c r="D134" i="1"/>
  <c r="C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G133" i="1"/>
  <c r="F133" i="1"/>
  <c r="E133" i="1"/>
  <c r="D133" i="1"/>
  <c r="C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G132" i="1"/>
  <c r="F132" i="1"/>
  <c r="E132" i="1"/>
  <c r="D132" i="1"/>
  <c r="C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G131" i="1"/>
  <c r="F131" i="1"/>
  <c r="E131" i="1"/>
  <c r="D131" i="1"/>
  <c r="C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G130" i="1"/>
  <c r="F130" i="1"/>
  <c r="E130" i="1"/>
  <c r="D130" i="1"/>
  <c r="C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G129" i="1"/>
  <c r="F129" i="1"/>
  <c r="E129" i="1"/>
  <c r="D129" i="1"/>
  <c r="C129" i="1"/>
  <c r="AE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G128" i="1"/>
  <c r="F128" i="1"/>
  <c r="E128" i="1"/>
  <c r="D128" i="1"/>
  <c r="C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G127" i="1"/>
  <c r="F127" i="1"/>
  <c r="E127" i="1"/>
  <c r="D127" i="1"/>
  <c r="C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G126" i="1"/>
  <c r="F126" i="1"/>
  <c r="E126" i="1"/>
  <c r="D126" i="1"/>
  <c r="C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G125" i="1"/>
  <c r="F125" i="1"/>
  <c r="E125" i="1"/>
  <c r="D125" i="1"/>
  <c r="C125" i="1"/>
  <c r="AC122" i="1"/>
  <c r="AB122" i="1"/>
  <c r="I122" i="1"/>
  <c r="H122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G120" i="1"/>
  <c r="F120" i="1"/>
  <c r="E120" i="1"/>
  <c r="D120" i="1"/>
  <c r="C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G119" i="1"/>
  <c r="F119" i="1"/>
  <c r="E119" i="1"/>
  <c r="D119" i="1"/>
  <c r="C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G118" i="1"/>
  <c r="F118" i="1"/>
  <c r="E118" i="1"/>
  <c r="D118" i="1"/>
  <c r="C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G117" i="1"/>
  <c r="F117" i="1"/>
  <c r="E117" i="1"/>
  <c r="D117" i="1"/>
  <c r="C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G116" i="1"/>
  <c r="F116" i="1"/>
  <c r="E116" i="1"/>
  <c r="D116" i="1"/>
  <c r="C116" i="1"/>
  <c r="AE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G115" i="1"/>
  <c r="F115" i="1"/>
  <c r="E115" i="1"/>
  <c r="D115" i="1"/>
  <c r="C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G114" i="1"/>
  <c r="F114" i="1"/>
  <c r="E114" i="1"/>
  <c r="D114" i="1"/>
  <c r="C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G113" i="1"/>
  <c r="F113" i="1"/>
  <c r="E113" i="1"/>
  <c r="D113" i="1"/>
  <c r="C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G112" i="1"/>
  <c r="F112" i="1"/>
  <c r="E112" i="1"/>
  <c r="D112" i="1"/>
  <c r="C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G101" i="1"/>
  <c r="F101" i="1"/>
  <c r="E101" i="1"/>
  <c r="D101" i="1"/>
  <c r="C101" i="1"/>
  <c r="AE100" i="1"/>
  <c r="AE122" i="1" s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G98" i="1"/>
  <c r="F98" i="1"/>
  <c r="E98" i="1"/>
  <c r="D98" i="1"/>
  <c r="C98" i="1"/>
  <c r="AC97" i="1"/>
  <c r="AB97" i="1"/>
  <c r="AA97" i="1"/>
  <c r="Z97" i="1"/>
  <c r="Y97" i="1"/>
  <c r="X97" i="1"/>
  <c r="X122" i="1" s="1"/>
  <c r="W97" i="1"/>
  <c r="V97" i="1"/>
  <c r="U97" i="1"/>
  <c r="T97" i="1"/>
  <c r="T122" i="1" s="1"/>
  <c r="S97" i="1"/>
  <c r="R97" i="1"/>
  <c r="Q97" i="1"/>
  <c r="P97" i="1"/>
  <c r="P122" i="1" s="1"/>
  <c r="O97" i="1"/>
  <c r="N97" i="1"/>
  <c r="M97" i="1"/>
  <c r="L97" i="1"/>
  <c r="K97" i="1"/>
  <c r="J97" i="1"/>
  <c r="G97" i="1"/>
  <c r="F97" i="1"/>
  <c r="E97" i="1"/>
  <c r="D97" i="1"/>
  <c r="C97" i="1"/>
  <c r="AC96" i="1"/>
  <c r="AB96" i="1"/>
  <c r="AA96" i="1"/>
  <c r="Z96" i="1"/>
  <c r="Y96" i="1"/>
  <c r="Y122" i="1" s="1"/>
  <c r="X96" i="1"/>
  <c r="W96" i="1"/>
  <c r="V96" i="1"/>
  <c r="U96" i="1"/>
  <c r="U122" i="1" s="1"/>
  <c r="T96" i="1"/>
  <c r="S96" i="1"/>
  <c r="R96" i="1"/>
  <c r="Q96" i="1"/>
  <c r="Q122" i="1" s="1"/>
  <c r="P96" i="1"/>
  <c r="O96" i="1"/>
  <c r="N96" i="1"/>
  <c r="M96" i="1"/>
  <c r="M122" i="1" s="1"/>
  <c r="L96" i="1"/>
  <c r="K96" i="1"/>
  <c r="J96" i="1"/>
  <c r="G96" i="1"/>
  <c r="G122" i="1" s="1"/>
  <c r="F96" i="1"/>
  <c r="E96" i="1"/>
  <c r="D96" i="1"/>
  <c r="C96" i="1"/>
  <c r="C122" i="1" s="1"/>
  <c r="AE93" i="1"/>
  <c r="I93" i="1"/>
  <c r="H93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G67" i="1"/>
  <c r="F67" i="1"/>
  <c r="E67" i="1"/>
  <c r="D67" i="1"/>
  <c r="C67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G61" i="1"/>
  <c r="F61" i="1"/>
  <c r="E61" i="1"/>
  <c r="D61" i="1"/>
  <c r="C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G60" i="1"/>
  <c r="F60" i="1"/>
  <c r="E60" i="1"/>
  <c r="D60" i="1"/>
  <c r="C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G59" i="1"/>
  <c r="F59" i="1"/>
  <c r="E59" i="1"/>
  <c r="D59" i="1"/>
  <c r="C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G58" i="1"/>
  <c r="F58" i="1"/>
  <c r="E58" i="1"/>
  <c r="D58" i="1"/>
  <c r="C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G57" i="1"/>
  <c r="F57" i="1"/>
  <c r="E57" i="1"/>
  <c r="D57" i="1"/>
  <c r="C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G56" i="1"/>
  <c r="F56" i="1"/>
  <c r="E56" i="1"/>
  <c r="D56" i="1"/>
  <c r="C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G55" i="1"/>
  <c r="F55" i="1"/>
  <c r="E55" i="1"/>
  <c r="D55" i="1"/>
  <c r="C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G54" i="1"/>
  <c r="F54" i="1"/>
  <c r="E54" i="1"/>
  <c r="D54" i="1"/>
  <c r="C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G53" i="1"/>
  <c r="F53" i="1"/>
  <c r="E53" i="1"/>
  <c r="D53" i="1"/>
  <c r="C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G52" i="1"/>
  <c r="F52" i="1"/>
  <c r="E52" i="1"/>
  <c r="D52" i="1"/>
  <c r="C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G51" i="1"/>
  <c r="F51" i="1"/>
  <c r="E51" i="1"/>
  <c r="D51" i="1"/>
  <c r="C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G50" i="1"/>
  <c r="F50" i="1"/>
  <c r="E50" i="1"/>
  <c r="D50" i="1"/>
  <c r="C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G49" i="1"/>
  <c r="F49" i="1"/>
  <c r="E49" i="1"/>
  <c r="D49" i="1"/>
  <c r="C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G48" i="1"/>
  <c r="F48" i="1"/>
  <c r="E48" i="1"/>
  <c r="D48" i="1"/>
  <c r="C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G47" i="1"/>
  <c r="F47" i="1"/>
  <c r="E47" i="1"/>
  <c r="D47" i="1"/>
  <c r="C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G46" i="1"/>
  <c r="F46" i="1"/>
  <c r="E46" i="1"/>
  <c r="D46" i="1"/>
  <c r="C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G45" i="1"/>
  <c r="F45" i="1"/>
  <c r="E45" i="1"/>
  <c r="D45" i="1"/>
  <c r="C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G44" i="1"/>
  <c r="F44" i="1"/>
  <c r="E44" i="1"/>
  <c r="D44" i="1"/>
  <c r="C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G43" i="1"/>
  <c r="F43" i="1"/>
  <c r="E43" i="1"/>
  <c r="D43" i="1"/>
  <c r="C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G42" i="1"/>
  <c r="F42" i="1"/>
  <c r="E42" i="1"/>
  <c r="D42" i="1"/>
  <c r="C42" i="1"/>
  <c r="AE40" i="1"/>
  <c r="I40" i="1"/>
  <c r="H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G39" i="1"/>
  <c r="F39" i="1"/>
  <c r="E39" i="1"/>
  <c r="D39" i="1"/>
  <c r="C39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G37" i="1"/>
  <c r="F37" i="1"/>
  <c r="E37" i="1"/>
  <c r="D37" i="1"/>
  <c r="C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G36" i="1"/>
  <c r="F36" i="1"/>
  <c r="E36" i="1"/>
  <c r="D36" i="1"/>
  <c r="C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G35" i="1"/>
  <c r="F35" i="1"/>
  <c r="E35" i="1"/>
  <c r="D35" i="1"/>
  <c r="C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G34" i="1"/>
  <c r="F34" i="1"/>
  <c r="E34" i="1"/>
  <c r="D34" i="1"/>
  <c r="C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G33" i="1"/>
  <c r="F33" i="1"/>
  <c r="E33" i="1"/>
  <c r="D33" i="1"/>
  <c r="C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G32" i="1"/>
  <c r="F32" i="1"/>
  <c r="E32" i="1"/>
  <c r="D32" i="1"/>
  <c r="C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G31" i="1"/>
  <c r="F31" i="1"/>
  <c r="E31" i="1"/>
  <c r="D31" i="1"/>
  <c r="C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G30" i="1"/>
  <c r="F30" i="1"/>
  <c r="E30" i="1"/>
  <c r="D30" i="1"/>
  <c r="C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G29" i="1"/>
  <c r="F29" i="1"/>
  <c r="E29" i="1"/>
  <c r="D29" i="1"/>
  <c r="C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G28" i="1"/>
  <c r="F28" i="1"/>
  <c r="E28" i="1"/>
  <c r="D28" i="1"/>
  <c r="C28" i="1"/>
  <c r="AC27" i="1"/>
  <c r="AB27" i="1"/>
  <c r="AB40" i="1" s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40" i="1" s="1"/>
  <c r="K27" i="1"/>
  <c r="J27" i="1"/>
  <c r="G27" i="1"/>
  <c r="F27" i="1"/>
  <c r="E27" i="1"/>
  <c r="D27" i="1"/>
  <c r="C27" i="1"/>
  <c r="AC26" i="1"/>
  <c r="AB26" i="1"/>
  <c r="AA26" i="1"/>
  <c r="Z26" i="1"/>
  <c r="Y26" i="1"/>
  <c r="Y40" i="1" s="1"/>
  <c r="X26" i="1"/>
  <c r="W26" i="1"/>
  <c r="V26" i="1"/>
  <c r="U26" i="1"/>
  <c r="T26" i="1"/>
  <c r="S26" i="1"/>
  <c r="R26" i="1"/>
  <c r="Q26" i="1"/>
  <c r="Q40" i="1" s="1"/>
  <c r="P26" i="1"/>
  <c r="O26" i="1"/>
  <c r="N26" i="1"/>
  <c r="M26" i="1"/>
  <c r="L26" i="1"/>
  <c r="K26" i="1"/>
  <c r="J26" i="1"/>
  <c r="G26" i="1"/>
  <c r="F26" i="1"/>
  <c r="E26" i="1"/>
  <c r="D26" i="1"/>
  <c r="C26" i="1"/>
  <c r="AC24" i="1"/>
  <c r="AB24" i="1"/>
  <c r="I24" i="1"/>
  <c r="H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G23" i="1"/>
  <c r="F23" i="1"/>
  <c r="E23" i="1"/>
  <c r="D23" i="1"/>
  <c r="C23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G21" i="1"/>
  <c r="F21" i="1"/>
  <c r="E21" i="1"/>
  <c r="D21" i="1"/>
  <c r="C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G20" i="1"/>
  <c r="F20" i="1"/>
  <c r="E20" i="1"/>
  <c r="D20" i="1"/>
  <c r="C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G19" i="1"/>
  <c r="F19" i="1"/>
  <c r="E19" i="1"/>
  <c r="D19" i="1"/>
  <c r="C19" i="1"/>
  <c r="AE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G18" i="1"/>
  <c r="F18" i="1"/>
  <c r="E18" i="1"/>
  <c r="D18" i="1"/>
  <c r="C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G17" i="1"/>
  <c r="F17" i="1"/>
  <c r="E17" i="1"/>
  <c r="D17" i="1"/>
  <c r="C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G16" i="1"/>
  <c r="F16" i="1"/>
  <c r="E16" i="1"/>
  <c r="D16" i="1"/>
  <c r="C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G15" i="1"/>
  <c r="F15" i="1"/>
  <c r="E15" i="1"/>
  <c r="D15" i="1"/>
  <c r="C15" i="1"/>
  <c r="AE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G14" i="1"/>
  <c r="F14" i="1"/>
  <c r="E14" i="1"/>
  <c r="D14" i="1"/>
  <c r="C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G13" i="1"/>
  <c r="F13" i="1"/>
  <c r="E13" i="1"/>
  <c r="D13" i="1"/>
  <c r="C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G12" i="1"/>
  <c r="F12" i="1"/>
  <c r="E12" i="1"/>
  <c r="D12" i="1"/>
  <c r="C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G11" i="1"/>
  <c r="F11" i="1"/>
  <c r="E11" i="1"/>
  <c r="D11" i="1"/>
  <c r="C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G10" i="1"/>
  <c r="F10" i="1"/>
  <c r="E10" i="1"/>
  <c r="D10" i="1"/>
  <c r="C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G9" i="1"/>
  <c r="F9" i="1"/>
  <c r="E9" i="1"/>
  <c r="D9" i="1"/>
  <c r="C9" i="1"/>
  <c r="AE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G8" i="1"/>
  <c r="F8" i="1"/>
  <c r="E8" i="1"/>
  <c r="E24" i="1" s="1"/>
  <c r="D8" i="1"/>
  <c r="C8" i="1"/>
  <c r="E122" i="1" l="1"/>
  <c r="AA183" i="1"/>
  <c r="AE24" i="1"/>
  <c r="AE151" i="1"/>
  <c r="D183" i="1"/>
  <c r="K505" i="1"/>
  <c r="AA505" i="1"/>
  <c r="W505" i="1"/>
  <c r="S505" i="1"/>
  <c r="O505" i="1"/>
  <c r="J678" i="1"/>
  <c r="S678" i="1"/>
  <c r="M678" i="1"/>
  <c r="K652" i="1"/>
  <c r="D202" i="1"/>
  <c r="W202" i="1"/>
  <c r="S478" i="1"/>
  <c r="O478" i="1"/>
  <c r="K478" i="1"/>
  <c r="AA478" i="1"/>
  <c r="W478" i="1"/>
  <c r="K643" i="1"/>
  <c r="K656" i="1"/>
  <c r="K658" i="1"/>
  <c r="K659" i="1"/>
  <c r="W799" i="1"/>
  <c r="AA811" i="1"/>
  <c r="K202" i="1"/>
  <c r="AA202" i="1"/>
  <c r="K403" i="1"/>
  <c r="K646" i="1"/>
  <c r="K647" i="1"/>
  <c r="K662" i="1"/>
  <c r="K663" i="1"/>
  <c r="O728" i="1"/>
  <c r="K772" i="1"/>
  <c r="W772" i="1"/>
  <c r="M772" i="1"/>
  <c r="K799" i="1"/>
  <c r="AA799" i="1"/>
  <c r="J24" i="1"/>
  <c r="R24" i="1"/>
  <c r="Z24" i="1"/>
  <c r="U24" i="1"/>
  <c r="T40" i="1"/>
  <c r="L122" i="1"/>
  <c r="F24" i="1"/>
  <c r="D40" i="1"/>
  <c r="D122" i="1"/>
  <c r="M24" i="1"/>
  <c r="K93" i="1"/>
  <c r="O93" i="1"/>
  <c r="S93" i="1"/>
  <c r="W93" i="1"/>
  <c r="AA93" i="1"/>
  <c r="F151" i="1"/>
  <c r="L151" i="1"/>
  <c r="X151" i="1"/>
  <c r="AB151" i="1"/>
  <c r="K24" i="1"/>
  <c r="S24" i="1"/>
  <c r="W24" i="1"/>
  <c r="J40" i="1"/>
  <c r="R40" i="1"/>
  <c r="Z40" i="1"/>
  <c r="G40" i="1"/>
  <c r="L24" i="1"/>
  <c r="P24" i="1"/>
  <c r="T24" i="1"/>
  <c r="X24" i="1"/>
  <c r="E40" i="1"/>
  <c r="K40" i="1"/>
  <c r="O40" i="1"/>
  <c r="S40" i="1"/>
  <c r="W40" i="1"/>
  <c r="AA40" i="1"/>
  <c r="M40" i="1"/>
  <c r="U40" i="1"/>
  <c r="AC40" i="1"/>
  <c r="M93" i="1"/>
  <c r="Q93" i="1"/>
  <c r="U93" i="1"/>
  <c r="Y93" i="1"/>
  <c r="AC93" i="1"/>
  <c r="D151" i="1"/>
  <c r="J151" i="1"/>
  <c r="N151" i="1"/>
  <c r="R151" i="1"/>
  <c r="V151" i="1"/>
  <c r="Z151" i="1"/>
  <c r="M151" i="1"/>
  <c r="Q151" i="1"/>
  <c r="U151" i="1"/>
  <c r="Y151" i="1"/>
  <c r="AC151" i="1"/>
  <c r="P151" i="1"/>
  <c r="T151" i="1"/>
  <c r="O24" i="1"/>
  <c r="AA24" i="1"/>
  <c r="N40" i="1"/>
  <c r="V40" i="1"/>
  <c r="C40" i="1"/>
  <c r="C24" i="1"/>
  <c r="G24" i="1"/>
  <c r="Q24" i="1"/>
  <c r="Y24" i="1"/>
  <c r="N24" i="1"/>
  <c r="V24" i="1"/>
  <c r="P40" i="1"/>
  <c r="X40" i="1"/>
  <c r="D93" i="1"/>
  <c r="J93" i="1"/>
  <c r="N93" i="1"/>
  <c r="R93" i="1"/>
  <c r="V93" i="1"/>
  <c r="Z93" i="1"/>
  <c r="C93" i="1"/>
  <c r="G93" i="1"/>
  <c r="L93" i="1"/>
  <c r="P93" i="1"/>
  <c r="T93" i="1"/>
  <c r="X93" i="1"/>
  <c r="AB93" i="1"/>
  <c r="F122" i="1"/>
  <c r="K122" i="1"/>
  <c r="O122" i="1"/>
  <c r="S122" i="1"/>
  <c r="W122" i="1"/>
  <c r="AA122" i="1"/>
  <c r="E151" i="1"/>
  <c r="K151" i="1"/>
  <c r="O151" i="1"/>
  <c r="S151" i="1"/>
  <c r="W151" i="1"/>
  <c r="AA151" i="1"/>
  <c r="AE812" i="1"/>
  <c r="E93" i="1"/>
  <c r="E812" i="1" s="1"/>
  <c r="J122" i="1"/>
  <c r="N122" i="1"/>
  <c r="R122" i="1"/>
  <c r="R812" i="1" s="1"/>
  <c r="V122" i="1"/>
  <c r="Z122" i="1"/>
  <c r="C151" i="1"/>
  <c r="G151" i="1"/>
  <c r="G812" i="1" s="1"/>
  <c r="K308" i="1"/>
  <c r="AA678" i="1"/>
  <c r="O772" i="1"/>
  <c r="H812" i="1"/>
  <c r="T812" i="1"/>
  <c r="X812" i="1"/>
  <c r="AB812" i="1"/>
  <c r="AA308" i="1"/>
  <c r="L678" i="1"/>
  <c r="K640" i="1"/>
  <c r="W678" i="1"/>
  <c r="AA772" i="1"/>
  <c r="D24" i="1"/>
  <c r="F40" i="1"/>
  <c r="F93" i="1"/>
  <c r="O308" i="1"/>
  <c r="D678" i="1"/>
  <c r="O678" i="1"/>
  <c r="K728" i="1"/>
  <c r="AA728" i="1"/>
  <c r="D772" i="1"/>
  <c r="S772" i="1"/>
  <c r="S799" i="1"/>
  <c r="I812" i="1"/>
  <c r="Q812" i="1" l="1"/>
  <c r="P812" i="1"/>
  <c r="U812" i="1"/>
  <c r="K678" i="1"/>
  <c r="K812" i="1" s="1"/>
  <c r="Z812" i="1"/>
  <c r="D812" i="1"/>
  <c r="AC812" i="1"/>
  <c r="M812" i="1"/>
  <c r="N812" i="1"/>
  <c r="Y812" i="1"/>
  <c r="AA812" i="1"/>
  <c r="J812" i="1"/>
  <c r="F812" i="1"/>
  <c r="V812" i="1"/>
  <c r="S812" i="1"/>
  <c r="W812" i="1"/>
  <c r="C812" i="1"/>
  <c r="L812" i="1"/>
  <c r="O812" i="1"/>
</calcChain>
</file>

<file path=xl/sharedStrings.xml><?xml version="1.0" encoding="utf-8"?>
<sst xmlns="http://schemas.openxmlformats.org/spreadsheetml/2006/main" count="2658" uniqueCount="867">
  <si>
    <t>станом на 01.06.2019</t>
  </si>
  <si>
    <t>Судді</t>
  </si>
  <si>
    <t>Апарат станом на 01.06.2019</t>
  </si>
  <si>
    <t>ТУ ДСА</t>
  </si>
  <si>
    <t>№ з/п</t>
  </si>
  <si>
    <t>Найменування суду</t>
  </si>
  <si>
    <t>Штатна чисельність</t>
  </si>
  <si>
    <t>Фактично зайняті посади        (к.2-к.4)</t>
  </si>
  <si>
    <t>Вакантні посади</t>
  </si>
  <si>
    <t>в т.ч. жінки</t>
  </si>
  <si>
    <t>к-сть суддів, які пройшли кваліфікаційне оцінювання</t>
  </si>
  <si>
    <t>Відряджен</t>
  </si>
  <si>
    <t>Разом</t>
  </si>
  <si>
    <t>Державні службовці</t>
  </si>
  <si>
    <t>Помічники суддів</t>
  </si>
  <si>
    <t>Працівники, які виконують функції з обслуговування</t>
  </si>
  <si>
    <t>Робітники</t>
  </si>
  <si>
    <t>Вибули з</t>
  </si>
  <si>
    <t>Прибули до</t>
  </si>
  <si>
    <t xml:space="preserve">Фактично зайняті посади        </t>
  </si>
  <si>
    <t>в. т.ч. жінки</t>
  </si>
  <si>
    <t>Апеляційні адміністративні суди</t>
  </si>
  <si>
    <t>Перший ААС</t>
  </si>
  <si>
    <t>Другий ААС</t>
  </si>
  <si>
    <t>Третій ААС</t>
  </si>
  <si>
    <t>П'ятий ААС</t>
  </si>
  <si>
    <t>Шостий ААС</t>
  </si>
  <si>
    <t>Сьомий ААС</t>
  </si>
  <si>
    <t>Восьмий ААС</t>
  </si>
  <si>
    <t>Вінницький апеляційний адміністративний суд</t>
  </si>
  <si>
    <t>Дніпропетровський апеляційний адміністративний суд</t>
  </si>
  <si>
    <t>Донецький апеляційний адміністративний суд</t>
  </si>
  <si>
    <t>Житомирський апеляційний адміністративний суд</t>
  </si>
  <si>
    <t>Київський апеляційний адміністративний суд</t>
  </si>
  <si>
    <t>Львівський апеляційний адміністративний суд</t>
  </si>
  <si>
    <t>Одеський апеляційний адміністративний суд</t>
  </si>
  <si>
    <t>Севастопольський апеляційний адміністративний суд</t>
  </si>
  <si>
    <t>Харківський апеляційний адміністративний суд</t>
  </si>
  <si>
    <t>Апеляційні господарські суди</t>
  </si>
  <si>
    <t>Західний АГС</t>
  </si>
  <si>
    <t>Південно-західний АГС</t>
  </si>
  <si>
    <t>Північний АГС</t>
  </si>
  <si>
    <t>Північно-західний АГС</t>
  </si>
  <si>
    <t>Східний АГС</t>
  </si>
  <si>
    <t>Центральний АГС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</si>
  <si>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</si>
  <si>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</si>
  <si>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</si>
  <si>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</si>
  <si>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</si>
  <si>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Рівненський апеляційний господарський суд</t>
  </si>
  <si>
    <t>Севастопольський апеляційний господарський суд</t>
  </si>
  <si>
    <t>Харківський апеляційний господарський суд</t>
  </si>
  <si>
    <t>Апеляційні суди</t>
  </si>
  <si>
    <t>Вінницький апеляційний суд</t>
  </si>
  <si>
    <t>Волинський апеляційний суд</t>
  </si>
  <si>
    <t>Дніпровський апеляційний суд</t>
  </si>
  <si>
    <t>Донецький апеляційний суд</t>
  </si>
  <si>
    <t>Житомирський апеляційний суд</t>
  </si>
  <si>
    <t>Закарпатський апеляційний суд</t>
  </si>
  <si>
    <t>Запорізький апеляційний суд</t>
  </si>
  <si>
    <t>Івано-Франківський апеляційний суд</t>
  </si>
  <si>
    <t xml:space="preserve">Київський апеляційний суд </t>
  </si>
  <si>
    <t>Кропивницький апеляційний суд</t>
  </si>
  <si>
    <t>Луганський апеляційний суд</t>
  </si>
  <si>
    <t>Львівський апеляційний суд</t>
  </si>
  <si>
    <t>Миколаївський апеляційний суд</t>
  </si>
  <si>
    <t>Одеський апеляційний суд</t>
  </si>
  <si>
    <t>Полтавський апеляційний суд</t>
  </si>
  <si>
    <t>Рівненський апеляційний суд</t>
  </si>
  <si>
    <t>Сумський апеляційний суд</t>
  </si>
  <si>
    <t>Тернопільський апеляційний суд</t>
  </si>
  <si>
    <t>Харківський апеляційний суд</t>
  </si>
  <si>
    <t>Херсонський апеляційний суд</t>
  </si>
  <si>
    <t>Хмельницький апеляційний суд</t>
  </si>
  <si>
    <t>Черкаський апеляційний суд</t>
  </si>
  <si>
    <t xml:space="preserve">Чернівецький апеляційний суд </t>
  </si>
  <si>
    <t>Чернігівський апеляційний суд</t>
  </si>
  <si>
    <t>Апеляційний суд АР Крим</t>
  </si>
  <si>
    <t>Апеляційний суд Вінницької області</t>
  </si>
  <si>
    <t>Апеляційний суд Волинської області</t>
  </si>
  <si>
    <t>Апеляційний суд Дніпропетровської області</t>
  </si>
  <si>
    <t>Апеляційний суд Донецької області</t>
  </si>
  <si>
    <t>Апеляційний суд Житомирської області</t>
  </si>
  <si>
    <t>Апеляційний суд Закарпатської області</t>
  </si>
  <si>
    <t>Апеляційний суд Запорізької області</t>
  </si>
  <si>
    <t>Апеляційний суд Івано-Франківської області</t>
  </si>
  <si>
    <t>Апеляційний суд Київської області</t>
  </si>
  <si>
    <t>Апеляційний суд Кіровоградської області</t>
  </si>
  <si>
    <t>Апеляційний суд Луганської області</t>
  </si>
  <si>
    <t>Апеляційний суд Львівської області</t>
  </si>
  <si>
    <t>Апеляційний суд Миколаївської області</t>
  </si>
  <si>
    <t>Апеляційний суд Одеської області</t>
  </si>
  <si>
    <t>Апеляційний суд Полтавської області</t>
  </si>
  <si>
    <t>Апеляційний суд Рівненської області</t>
  </si>
  <si>
    <t>Апеляційний суд Сумської області</t>
  </si>
  <si>
    <t>Апеляційний суд Тернопільської області</t>
  </si>
  <si>
    <t>Апеляційний суд Харківської області</t>
  </si>
  <si>
    <t>Апеляційний суд Херсонської області</t>
  </si>
  <si>
    <t>Апеляційний суд Хмельницької області</t>
  </si>
  <si>
    <t>Апеляційний суд Черкаської області</t>
  </si>
  <si>
    <t>Апеляційний суд Чернівецької області</t>
  </si>
  <si>
    <t>Апеляційний суд Чернігівської області</t>
  </si>
  <si>
    <t>Апеляційний суд м. Київ</t>
  </si>
  <si>
    <t>Апеляційний суд м. Севастополь</t>
  </si>
  <si>
    <t>Окружні адміністративні суди</t>
  </si>
  <si>
    <t>Окружний адміністративний суд АР Крим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</si>
  <si>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</si>
  <si>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</si>
  <si>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</si>
  <si>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</si>
  <si>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</si>
  <si>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</si>
  <si>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</si>
  <si>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</si>
  <si>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</si>
  <si>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</si>
  <si>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</si>
  <si>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</si>
  <si>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</si>
  <si>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</si>
  <si>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</si>
  <si>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</si>
  <si>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</si>
  <si>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</si>
  <si>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</si>
  <si>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</si>
  <si>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</si>
  <si>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</si>
  <si>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</si>
  <si>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</si>
  <si>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м. Київ</t>
  </si>
  <si>
    <t>Окружний адміністративний суд м. Севастополь</t>
  </si>
  <si>
    <t>Господарські суди</t>
  </si>
  <si>
    <t>Господарський суд АР Крим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</si>
  <si>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</si>
  <si>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</si>
  <si>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</si>
  <si>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</si>
  <si>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</si>
  <si>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</si>
  <si>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</si>
  <si>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</si>
  <si>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</si>
  <si>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</si>
  <si>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</si>
  <si>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</si>
  <si>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</si>
  <si>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</si>
  <si>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</si>
  <si>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</si>
  <si>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</si>
  <si>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</si>
  <si>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</si>
  <si>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</si>
  <si>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</si>
  <si>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</si>
  <si>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</si>
  <si>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</si>
  <si>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м. Київ</t>
  </si>
  <si>
    <t>Господарський суд м. Севастополь</t>
  </si>
  <si>
    <t>Місцеві загальні суди</t>
  </si>
  <si>
    <t>Вінницька область</t>
  </si>
  <si>
    <t xml:space="preserve">Барський районний суд </t>
  </si>
  <si>
    <t>Бершадський районний суд</t>
  </si>
  <si>
    <t xml:space="preserve">Вінницький міський суд </t>
  </si>
  <si>
    <t xml:space="preserve">Вінницький районний суд </t>
  </si>
  <si>
    <t xml:space="preserve">Гайсинський районний суд </t>
  </si>
  <si>
    <t>Жмеринський міськрайонний суд</t>
  </si>
  <si>
    <t xml:space="preserve">Іллінецький районний суд </t>
  </si>
  <si>
    <t xml:space="preserve">Калинівський районний суд </t>
  </si>
  <si>
    <t xml:space="preserve">Козятинський міськрайонний суд </t>
  </si>
  <si>
    <t xml:space="preserve">Крижопільський районний суд </t>
  </si>
  <si>
    <t xml:space="preserve">Ладижинський міський суд </t>
  </si>
  <si>
    <t xml:space="preserve">Липовецький районний суд </t>
  </si>
  <si>
    <t xml:space="preserve">Літинський районний суд </t>
  </si>
  <si>
    <t xml:space="preserve">Могилів-Подільський міськрайонний суд </t>
  </si>
  <si>
    <t>Мурованокуриловецький районний суд</t>
  </si>
  <si>
    <t xml:space="preserve">Немирівський районний суд </t>
  </si>
  <si>
    <t xml:space="preserve">Оратівський районний суд </t>
  </si>
  <si>
    <t xml:space="preserve">Піщанський районний суд </t>
  </si>
  <si>
    <t xml:space="preserve">Погребищенський районний суд </t>
  </si>
  <si>
    <t xml:space="preserve">Теплицький районний суд </t>
  </si>
  <si>
    <t xml:space="preserve">Тиврівський районний суд </t>
  </si>
  <si>
    <t xml:space="preserve">Томашпільський районний суд </t>
  </si>
  <si>
    <t xml:space="preserve">Тростянецький районний суд </t>
  </si>
  <si>
    <t xml:space="preserve">Тульчинський районний суд </t>
  </si>
  <si>
    <t>Хмільницький міськрайонний суд</t>
  </si>
  <si>
    <t xml:space="preserve">Чернівецький районний суд </t>
  </si>
  <si>
    <t xml:space="preserve">Чечельницький районний суд </t>
  </si>
  <si>
    <t xml:space="preserve">Шаргородський районний суд </t>
  </si>
  <si>
    <t xml:space="preserve">Ямпільський районний суд </t>
  </si>
  <si>
    <t>Всього</t>
  </si>
  <si>
    <t>Волинська область</t>
  </si>
  <si>
    <t xml:space="preserve">Володимир-Волинський міський суд </t>
  </si>
  <si>
    <t xml:space="preserve">Горохівський районний суд </t>
  </si>
  <si>
    <t xml:space="preserve">Іваничівський районний суд </t>
  </si>
  <si>
    <t xml:space="preserve">Камінь-Каширський районний суд </t>
  </si>
  <si>
    <t xml:space="preserve">Ківерцівський районний суд </t>
  </si>
  <si>
    <t xml:space="preserve">Ковельський міськрайонний суд </t>
  </si>
  <si>
    <t xml:space="preserve">Локачинський районний суд </t>
  </si>
  <si>
    <t>Луцький міськрайонний суд</t>
  </si>
  <si>
    <t>Любешівський  районний суд</t>
  </si>
  <si>
    <t>Любомльський районний суд</t>
  </si>
  <si>
    <t xml:space="preserve">Маневицький районний суд </t>
  </si>
  <si>
    <t xml:space="preserve">Нововолинський міський суд </t>
  </si>
  <si>
    <t xml:space="preserve">Ратнівський районний суд </t>
  </si>
  <si>
    <t>Рожищенський районний суд</t>
  </si>
  <si>
    <t xml:space="preserve">Старовижівський районний суд </t>
  </si>
  <si>
    <t xml:space="preserve">Турійський районний суд </t>
  </si>
  <si>
    <t xml:space="preserve">Шацький районний суд </t>
  </si>
  <si>
    <t>Дніпропетровська область</t>
  </si>
  <si>
    <t>Апостолівський районний</t>
  </si>
  <si>
    <t>Васильківський районний</t>
  </si>
  <si>
    <t>Вільногірський міський</t>
  </si>
  <si>
    <t>Верхньодніпровський районний</t>
  </si>
  <si>
    <t>Дніпропетровський районний</t>
  </si>
  <si>
    <t>Жовтоводський міський</t>
  </si>
  <si>
    <t>Криворізький районний</t>
  </si>
  <si>
    <t>Криничанський районний</t>
  </si>
  <si>
    <t>Магдалинівський районний</t>
  </si>
  <si>
    <t>Марганецький міський</t>
  </si>
  <si>
    <t>Межівський районний</t>
  </si>
  <si>
    <t>Нікопольський міськрайонний</t>
  </si>
  <si>
    <t>Новомосковський міськрайонний</t>
  </si>
  <si>
    <t>Орджонікідзевський міський</t>
  </si>
  <si>
    <t>Павлоградський міськрайонний</t>
  </si>
  <si>
    <t>Першотравенський міський</t>
  </si>
  <si>
    <t>Петропавлівський районний</t>
  </si>
  <si>
    <t>Петриківський районний</t>
  </si>
  <si>
    <t>Покровський районний</t>
  </si>
  <si>
    <t>П'ятихатський районний</t>
  </si>
  <si>
    <t>Синельниківський міськрайонний</t>
  </si>
  <si>
    <t>Солонянський районний</t>
  </si>
  <si>
    <t>Софіївський районний</t>
  </si>
  <si>
    <t>Тернівський міський</t>
  </si>
  <si>
    <t xml:space="preserve">Томаківський районний </t>
  </si>
  <si>
    <t>Царичанський районний</t>
  </si>
  <si>
    <t>Широківський районний</t>
  </si>
  <si>
    <t>Юр'ївський районний</t>
  </si>
  <si>
    <t>м. Дніпропетровськ</t>
  </si>
  <si>
    <t>Амур-Нижньодніпровський м. Дніпропетровська</t>
  </si>
  <si>
    <t>Бабушкінський районний м. Дніпропетровська</t>
  </si>
  <si>
    <t>Жовтневий районний м. Дніпропетровська</t>
  </si>
  <si>
    <t>Індустріальний районний м. Дніпропетровська</t>
  </si>
  <si>
    <t>Кіровський районний м. Дніпропетровська</t>
  </si>
  <si>
    <t>Красногвардійський районний м. Дніпропетровська</t>
  </si>
  <si>
    <t>Ленінський районний м. Дніпропетровська</t>
  </si>
  <si>
    <t>Самарський районний м. Дніпропетровська</t>
  </si>
  <si>
    <t>м. Дніпродзержинськ</t>
  </si>
  <si>
    <t>Баглійський районний м. Дніпродзержинська</t>
  </si>
  <si>
    <t>Заводський районний м. Дніпродзержинська</t>
  </si>
  <si>
    <t>Дніпровський районний м. Дніпродзержинська</t>
  </si>
  <si>
    <t>м. Кривий Ріг</t>
  </si>
  <si>
    <t>Дзержинський районний м. Кривого Рогу</t>
  </si>
  <si>
    <t>Довгинцівський районний м. Кривого Рогу</t>
  </si>
  <si>
    <t>Жовтневий районний м. Кривого Рогу</t>
  </si>
  <si>
    <t>Інгулецький районний м. Кривого Рогу</t>
  </si>
  <si>
    <t>Саксаганський районний м. Кривого Рогу</t>
  </si>
  <si>
    <t>Тернівський районний м. Кривого Рогу</t>
  </si>
  <si>
    <t>Центрально-Міський районний м. Кривого Рогу</t>
  </si>
  <si>
    <t>Донецька область</t>
  </si>
  <si>
    <t>Артемівський міськрайонний суд</t>
  </si>
  <si>
    <t>Великоновоселківський районний суд</t>
  </si>
  <si>
    <t xml:space="preserve">Волноваський районний суд </t>
  </si>
  <si>
    <t>Володарський районний суд</t>
  </si>
  <si>
    <t xml:space="preserve">Вугледарський міський суд </t>
  </si>
  <si>
    <t>Дзержинський міський суд</t>
  </si>
  <si>
    <t>Димитровський міський суд</t>
  </si>
  <si>
    <t>Добропільський муськрайонний суд</t>
  </si>
  <si>
    <t>Дружківський міський суд</t>
  </si>
  <si>
    <t>Костянтинівський міськрайонний </t>
  </si>
  <si>
    <t>Краматорський міський </t>
  </si>
  <si>
    <t>Красноармійський міськрайонний </t>
  </si>
  <si>
    <t>Краснолиманський міський </t>
  </si>
  <si>
    <t>Мар'їнський районний </t>
  </si>
  <si>
    <t>Новогродівський міський </t>
  </si>
  <si>
    <t>Олександрівський районний </t>
  </si>
  <si>
    <t>Першотравневий районний </t>
  </si>
  <si>
    <t>Селидівський міський </t>
  </si>
  <si>
    <t>Слов'янський міськрайонний*</t>
  </si>
  <si>
    <t>м. Маріуполь</t>
  </si>
  <si>
    <t>Жовтневий районний </t>
  </si>
  <si>
    <t>Іллічівський районний </t>
  </si>
  <si>
    <t>Орджонікідзевський районний </t>
  </si>
  <si>
    <t>Приморський районний </t>
  </si>
  <si>
    <t>* із урахуванням 10 прикріплених суддів</t>
  </si>
  <si>
    <t>Житомирська область</t>
  </si>
  <si>
    <t>Андрушівський районний суд</t>
  </si>
  <si>
    <t>Баранівський районний суд</t>
  </si>
  <si>
    <t>Бердичівський міськрайонний суд</t>
  </si>
  <si>
    <t>Брусилівський районний суд</t>
  </si>
  <si>
    <t>Володарсько-Волинський районний суд</t>
  </si>
  <si>
    <t>Ємільчинський районний суд</t>
  </si>
  <si>
    <t xml:space="preserve">Житомирський районний суд </t>
  </si>
  <si>
    <t xml:space="preserve">Коростенський міськрайонний суд </t>
  </si>
  <si>
    <t>Коростишівський районний суд</t>
  </si>
  <si>
    <t>Лугинський районний суд</t>
  </si>
  <si>
    <t>Любарський районний суд</t>
  </si>
  <si>
    <t>Малинський районний суд</t>
  </si>
  <si>
    <t xml:space="preserve">Народицький районний суд </t>
  </si>
  <si>
    <t>Новоград -Волинський міськрайонний суд</t>
  </si>
  <si>
    <t>Овруцький районний суд</t>
  </si>
  <si>
    <t>Олевський районний суд</t>
  </si>
  <si>
    <t>Попільнянській районний суд</t>
  </si>
  <si>
    <t xml:space="preserve">Радомишльський  районний   суд </t>
  </si>
  <si>
    <t>Романівський районний суд</t>
  </si>
  <si>
    <t xml:space="preserve">Ружинський районний суд </t>
  </si>
  <si>
    <t>Червоноармійський районний суд</t>
  </si>
  <si>
    <t>Черняхівський районний суд</t>
  </si>
  <si>
    <t>Чуднівський районний суд</t>
  </si>
  <si>
    <t>м. Житомир</t>
  </si>
  <si>
    <t>Богунський райониий суд м.Житомира</t>
  </si>
  <si>
    <t>Корольовський районний суд м.Житомира</t>
  </si>
  <si>
    <t>Закарпатська область</t>
  </si>
  <si>
    <t>Берегівський районний  суд Закарпатської області</t>
  </si>
  <si>
    <t>Великоберезнянський районний суд Закарпатської області</t>
  </si>
  <si>
    <t>Виноградівський   районний  суд Закарпатської області</t>
  </si>
  <si>
    <t>Воловецький районний  суд Закарпатської області</t>
  </si>
  <si>
    <t>Іршавський районний суд Закарпатської області</t>
  </si>
  <si>
    <t>_</t>
  </si>
  <si>
    <t>Міжгірський районний суд Закарпатської області</t>
  </si>
  <si>
    <t xml:space="preserve">Мукачівський міськрайонний суд </t>
  </si>
  <si>
    <t>Перечинський районний 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</si>
  <si>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</si>
  <si>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</si>
  <si>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</si>
  <si>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</si>
  <si>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</si>
  <si>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</si>
  <si>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 xml:space="preserve">Бердянський міськрайонний </t>
  </si>
  <si>
    <t xml:space="preserve">Василівський районний </t>
  </si>
  <si>
    <t xml:space="preserve">Великобілозерський районний </t>
  </si>
  <si>
    <t xml:space="preserve">Веселівський районний </t>
  </si>
  <si>
    <t xml:space="preserve">Вільнянський районний </t>
  </si>
  <si>
    <t xml:space="preserve">Гуляйпільський районний </t>
  </si>
  <si>
    <t xml:space="preserve">Енергодарський міський </t>
  </si>
  <si>
    <t xml:space="preserve">Запорізький районний </t>
  </si>
  <si>
    <t xml:space="preserve">Кам'янсько - Дніпровський районний </t>
  </si>
  <si>
    <t xml:space="preserve">Куйбишевський районний </t>
  </si>
  <si>
    <t xml:space="preserve">Мелітопольський міськрайонний </t>
  </si>
  <si>
    <t xml:space="preserve">Михайлівський районний </t>
  </si>
  <si>
    <t xml:space="preserve">Новомиколаївський районний </t>
  </si>
  <si>
    <t xml:space="preserve">Оріхівський районний </t>
  </si>
  <si>
    <t xml:space="preserve">Пологівський районний </t>
  </si>
  <si>
    <t xml:space="preserve">Приазовський районний </t>
  </si>
  <si>
    <t xml:space="preserve">Приморський районний </t>
  </si>
  <si>
    <t xml:space="preserve">Розівський районний </t>
  </si>
  <si>
    <t xml:space="preserve">Токмацький районний </t>
  </si>
  <si>
    <t xml:space="preserve">Чернігівський районний </t>
  </si>
  <si>
    <t xml:space="preserve">Якимівський районний </t>
  </si>
  <si>
    <t>м. Запоріжжя</t>
  </si>
  <si>
    <t xml:space="preserve">Жовтневий районний </t>
  </si>
  <si>
    <t xml:space="preserve">Заводський районний </t>
  </si>
  <si>
    <t xml:space="preserve">Комунарський районний </t>
  </si>
  <si>
    <t xml:space="preserve">Ленінський районний </t>
  </si>
  <si>
    <t xml:space="preserve">Орджонікідзевський районний </t>
  </si>
  <si>
    <t xml:space="preserve">Шевченківський районний </t>
  </si>
  <si>
    <t xml:space="preserve">Хортицький районний </t>
  </si>
  <si>
    <t>Івано-Франківська обл</t>
  </si>
  <si>
    <t>Богородчанський районний суд</t>
  </si>
  <si>
    <t>Болехівський міський суд</t>
  </si>
  <si>
    <t>Верховинський районний суд</t>
  </si>
  <si>
    <t>Галицький районний суд</t>
  </si>
  <si>
    <t>Городенківський районний суд</t>
  </si>
  <si>
    <t>Долинський районний суд</t>
  </si>
  <si>
    <t>Івано-Франківський міський суд</t>
  </si>
  <si>
    <t>Калуський міськрайонний суд</t>
  </si>
  <si>
    <t>Коломийський міськрайонний суд</t>
  </si>
  <si>
    <t>Косівський районний суд</t>
  </si>
  <si>
    <t>Надвірнянський районний суд</t>
  </si>
  <si>
    <t>Рогатинський районний суд</t>
  </si>
  <si>
    <t>Рожнятівський районний суд</t>
  </si>
  <si>
    <t>Снятинський районний суд</t>
  </si>
  <si>
    <t>Тисменицький районний суд</t>
  </si>
  <si>
    <t>Тлумацький районний суд</t>
  </si>
  <si>
    <t>Яремчанський міський суд</t>
  </si>
  <si>
    <t>Київська область</t>
  </si>
  <si>
    <t xml:space="preserve">Баришівський районний суд </t>
  </si>
  <si>
    <t xml:space="preserve">Березанський міський суд  </t>
  </si>
  <si>
    <t xml:space="preserve">Білоцерківський міськрайонний суд </t>
  </si>
  <si>
    <t>Богуславський районний суд</t>
  </si>
  <si>
    <t>Бориспільський міськрайонний суд</t>
  </si>
  <si>
    <t xml:space="preserve">Бородянський районний суд </t>
  </si>
  <si>
    <t xml:space="preserve">Броварський міськрайонний суд </t>
  </si>
  <si>
    <t xml:space="preserve">Васильківський міськрайонний суд </t>
  </si>
  <si>
    <t>Вишгородський районний суд</t>
  </si>
  <si>
    <t xml:space="preserve">Володарський районний суд </t>
  </si>
  <si>
    <t>Згурівський районний суд</t>
  </si>
  <si>
    <t xml:space="preserve">Іванківський районний суд </t>
  </si>
  <si>
    <t xml:space="preserve">Ірпіньський міський суд </t>
  </si>
  <si>
    <t xml:space="preserve">Кагарлицький районний суд </t>
  </si>
  <si>
    <t xml:space="preserve">К-Святошинський районний суд </t>
  </si>
  <si>
    <t xml:space="preserve">Макарівський районний суд </t>
  </si>
  <si>
    <t xml:space="preserve">Миронівський районний суд </t>
  </si>
  <si>
    <t xml:space="preserve">Обухівський районний суд </t>
  </si>
  <si>
    <t xml:space="preserve">П-Хмельницький міськрайонний суд </t>
  </si>
  <si>
    <t xml:space="preserve">Ржищівський міський суд </t>
  </si>
  <si>
    <t xml:space="preserve">Рокитнянський районний суд </t>
  </si>
  <si>
    <t>Сквирський районний суд</t>
  </si>
  <si>
    <t xml:space="preserve">Славутицький міський суд </t>
  </si>
  <si>
    <t xml:space="preserve">Ставищенський районний суд </t>
  </si>
  <si>
    <t>Таращанський районний суд</t>
  </si>
  <si>
    <t>Тетіївський районний суд</t>
  </si>
  <si>
    <t>Фастівський міськрайонний суд</t>
  </si>
  <si>
    <t xml:space="preserve">Яготинський районний суд </t>
  </si>
  <si>
    <t>Кіровоградська область</t>
  </si>
  <si>
    <t>Бобринецький районий суд</t>
  </si>
  <si>
    <t>Вільшанський районний суд</t>
  </si>
  <si>
    <t>Гайворонський районний суд</t>
  </si>
  <si>
    <t>Голованівський районний суд</t>
  </si>
  <si>
    <t>Добровеличківський районний суд</t>
  </si>
  <si>
    <t>Знамянський міськрайонний суд</t>
  </si>
  <si>
    <t>Кіровоградський районний суд</t>
  </si>
  <si>
    <t>Компаніївський районний суд</t>
  </si>
  <si>
    <t>Маловичківський районний суд</t>
  </si>
  <si>
    <t>Новгородківський районний суд</t>
  </si>
  <si>
    <t>Новоархангельський районний суд</t>
  </si>
  <si>
    <t>Новомиргородський районний суд</t>
  </si>
  <si>
    <t>Новоукраїнський районний суд</t>
  </si>
  <si>
    <t>Олександрівський районний суд</t>
  </si>
  <si>
    <t>Олексанрійський міськрайонний суд</t>
  </si>
  <si>
    <t>Онуфріївський районний суд</t>
  </si>
  <si>
    <t>Петрівський районний суд</t>
  </si>
  <si>
    <t>Світловодський міськрайонний суд</t>
  </si>
  <si>
    <t>Ульяновський районний суд</t>
  </si>
  <si>
    <t>Устинівський районний суд</t>
  </si>
  <si>
    <t>м. Кіровоград</t>
  </si>
  <si>
    <t>Кіровський районний суд м. Кіровограда</t>
  </si>
  <si>
    <t>Ленінський районний суд м. Кіровограда</t>
  </si>
  <si>
    <t>Луганська область</t>
  </si>
  <si>
    <t>Біловодський районний суд</t>
  </si>
  <si>
    <t>Білокуракинський районний суд</t>
  </si>
  <si>
    <t>Кремінський районний суд</t>
  </si>
  <si>
    <t>Лисичанський міський суд</t>
  </si>
  <si>
    <t>Марківський районний суд</t>
  </si>
  <si>
    <t>Міловський районний суд</t>
  </si>
  <si>
    <t>Новоайдарський районний суд</t>
  </si>
  <si>
    <t>Новопсковський районний суд</t>
  </si>
  <si>
    <t>Попаснянський районний суд</t>
  </si>
  <si>
    <t>Рубіжанський міський суд*</t>
  </si>
  <si>
    <t>Сватівський районний суд</t>
  </si>
  <si>
    <t>Сєвєродонецький міський суд</t>
  </si>
  <si>
    <t>Старобільський районний суд</t>
  </si>
  <si>
    <t>Троїцький районний суд</t>
  </si>
  <si>
    <t>* із урахуванням 9 прикріплених суддів</t>
  </si>
  <si>
    <t>Львівська область</t>
  </si>
  <si>
    <t xml:space="preserve">Бориславський міський суд 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</si>
  <si>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</si>
  <si>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</si>
  <si>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</si>
  <si>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</si>
  <si>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</si>
  <si>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</si>
  <si>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</si>
  <si>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Камянка-Бузький районний суд</t>
  </si>
  <si>
    <t>Миколаївський районний суд</t>
  </si>
  <si>
    <t>Мостиський районний суд</t>
  </si>
  <si>
    <t>Перемшлянський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</si>
  <si>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</si>
  <si>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</si>
  <si>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</si>
  <si>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</si>
  <si>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</si>
  <si>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</si>
  <si>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</si>
  <si>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</si>
  <si>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</si>
  <si>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</si>
  <si>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</si>
  <si>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м. Львів</t>
  </si>
  <si>
    <t>Галицький районний суд м.Львова</t>
  </si>
  <si>
    <t>Залізничний районний суд м.Львова</t>
  </si>
  <si>
    <t>Личаківський районий суд м.Львова</t>
  </si>
  <si>
    <t>Сихівський районний суд м.Львова</t>
  </si>
  <si>
    <t>Франківський районний суд м.Львова</t>
  </si>
  <si>
    <t>Шевченківський районний суд м.Львова</t>
  </si>
  <si>
    <t>Миколаївська область</t>
  </si>
  <si>
    <t>Арбузинський районний суд</t>
  </si>
  <si>
    <t>Баштанський районний суд</t>
  </si>
  <si>
    <t>Березанський районний суд</t>
  </si>
  <si>
    <t>Березнегуватський районний суд</t>
  </si>
  <si>
    <t>Братський районний суд</t>
  </si>
  <si>
    <t>Веселинівський районний суд</t>
  </si>
  <si>
    <t>Вознесенський міськрайонний суд</t>
  </si>
  <si>
    <t>Врадіївський районний суд</t>
  </si>
  <si>
    <t>Доманівський районний суд</t>
  </si>
  <si>
    <t>Єланецький районний суд</t>
  </si>
  <si>
    <t>Жовтневий районний суд</t>
  </si>
  <si>
    <t>Казанківський районний суд</t>
  </si>
  <si>
    <t>Кривоозерський районний суд</t>
  </si>
  <si>
    <t>Миколаївський районний суд</t>
  </si>
  <si>
    <t>Новобузький районний суд</t>
  </si>
  <si>
    <t>Новоодеський районний суд</t>
  </si>
  <si>
    <t>Очаківський міськрайонний суд</t>
  </si>
  <si>
    <t>Первомайський міськрайонний суд</t>
  </si>
  <si>
    <t>Снігурівський районний суд</t>
  </si>
  <si>
    <t>Южноукраїнський міський суд</t>
  </si>
  <si>
    <t>м. Миколаїв</t>
  </si>
  <si>
    <t>Заводський районний суд м. Миколаєва</t>
  </si>
  <si>
    <t>Корабельний районний суд м. Миколаєва</t>
  </si>
  <si>
    <t>Ленінський районний суд м. Миколаєва</t>
  </si>
  <si>
    <t>Центральний районний суд м. Миколаєва</t>
  </si>
  <si>
    <t>Одеська область</t>
  </si>
  <si>
    <t xml:space="preserve">Ананьївський районний суд </t>
  </si>
  <si>
    <t>Арцизький районний  суд</t>
  </si>
  <si>
    <t xml:space="preserve">Балтський районний суд </t>
  </si>
  <si>
    <t xml:space="preserve">Березівський районний суд </t>
  </si>
  <si>
    <t>Білгород-Дністровський міськрайонний суд</t>
  </si>
  <si>
    <t xml:space="preserve">Біляївський районний суд </t>
  </si>
  <si>
    <t xml:space="preserve">Болградський районний суд </t>
  </si>
  <si>
    <t xml:space="preserve">Великомихайлівський районний суд </t>
  </si>
  <si>
    <t xml:space="preserve">Іванівський  районний суд </t>
  </si>
  <si>
    <t xml:space="preserve">Ізмаїльський міськрайонний суд </t>
  </si>
  <si>
    <t>Іллічівський міський суд</t>
  </si>
  <si>
    <t>Кілійський  районний суд</t>
  </si>
  <si>
    <t xml:space="preserve">Кодимський районний суд </t>
  </si>
  <si>
    <t xml:space="preserve">Комінтернівський районний суд </t>
  </si>
  <si>
    <t xml:space="preserve">Котовський міськрайонний суд </t>
  </si>
  <si>
    <t xml:space="preserve">Красноокнянський районний суд  </t>
  </si>
  <si>
    <t>Любашівський районний суд</t>
  </si>
  <si>
    <t xml:space="preserve">Миколаївський районний суд </t>
  </si>
  <si>
    <t xml:space="preserve">Овідіопольський районний суд </t>
  </si>
  <si>
    <t xml:space="preserve">Ренійський  районний суд </t>
  </si>
  <si>
    <t xml:space="preserve">Роздільнянський районний суд </t>
  </si>
  <si>
    <t xml:space="preserve">Савранський районний суд  </t>
  </si>
  <si>
    <t xml:space="preserve">Саратський  районний суд </t>
  </si>
  <si>
    <t xml:space="preserve">Тарутинський  районний суд </t>
  </si>
  <si>
    <t xml:space="preserve">Татарбунарський районний суд </t>
  </si>
  <si>
    <t xml:space="preserve">Теплодарський міський суд </t>
  </si>
  <si>
    <t xml:space="preserve">Фрунзівський районний суд </t>
  </si>
  <si>
    <t>Ширяївський районний суд</t>
  </si>
  <si>
    <t xml:space="preserve">Южний міський суд </t>
  </si>
  <si>
    <t>м. Одеса</t>
  </si>
  <si>
    <t>Київський районний суд м. Одеси</t>
  </si>
  <si>
    <t xml:space="preserve"> </t>
  </si>
  <si>
    <t>Малиновський районний суд м. Одеси</t>
  </si>
  <si>
    <t>Приморський районний суд м. Одеси</t>
  </si>
  <si>
    <t>Суворовський районний суд м. Одеси</t>
  </si>
  <si>
    <t>Полтавська область</t>
  </si>
  <si>
    <t xml:space="preserve">Великобагачанський районний суд </t>
  </si>
  <si>
    <t>Гадяцький районний суд</t>
  </si>
  <si>
    <t>Глобинський районний суд</t>
  </si>
  <si>
    <t>Гребінківський районний  суд</t>
  </si>
  <si>
    <t>Диканський районний суд</t>
  </si>
  <si>
    <t>Зіньківський районний суд</t>
  </si>
  <si>
    <t>Карлівський районний суд</t>
  </si>
  <si>
    <t>Кобеляцький районний суд</t>
  </si>
  <si>
    <t>Козельщинський районний суд</t>
  </si>
  <si>
    <t>Комсомольський міський суд</t>
  </si>
  <si>
    <t>Котелевський районний суд</t>
  </si>
  <si>
    <t>Кременчуцький районний суд</t>
  </si>
  <si>
    <t>Лохвицький районний суд</t>
  </si>
  <si>
    <t>Лубенський міськрайонний </t>
  </si>
  <si>
    <t>Машівський районний суд</t>
  </si>
  <si>
    <t>Миргородський міськрайонний суд</t>
  </si>
  <si>
    <t>Новосанжарський районний суд</t>
  </si>
  <si>
    <t>Оржицький районний суд</t>
  </si>
  <si>
    <t>Пирятинський районний суд</t>
  </si>
  <si>
    <t>Полтавський районний суд</t>
  </si>
  <si>
    <t>Решетилівський районний суд</t>
  </si>
  <si>
    <t>Семенівський районний суд</t>
  </si>
  <si>
    <t>Хорольський районний суд</t>
  </si>
  <si>
    <t>Чорнухинський районний суд</t>
  </si>
  <si>
    <t>Чутівський районний суд</t>
  </si>
  <si>
    <t>Шишацький районний суд</t>
  </si>
  <si>
    <t>м. Полтава</t>
  </si>
  <si>
    <t>Київський районний суд</t>
  </si>
  <si>
    <t>Ленінський районний суд</t>
  </si>
  <si>
    <t>Октябрський районний суд</t>
  </si>
  <si>
    <t>м. Кременчук</t>
  </si>
  <si>
    <t>Автозаводський районний суд</t>
  </si>
  <si>
    <t>Крюківський районний суд</t>
  </si>
  <si>
    <t>Рівненська область</t>
  </si>
  <si>
    <t>Березнівський районний  суд</t>
  </si>
  <si>
    <t>Володимирецький районний суд</t>
  </si>
  <si>
    <t>Гощанський  районний суд</t>
  </si>
  <si>
    <t>Демидівський районний суд</t>
  </si>
  <si>
    <t>Дубенський міськрайонний суд</t>
  </si>
  <si>
    <t>Дубровицький районний суд</t>
  </si>
  <si>
    <t>Зарічненський районний суд</t>
  </si>
  <si>
    <t>Здолбунівський районний суд</t>
  </si>
  <si>
    <t>Корецький  районний суд</t>
  </si>
  <si>
    <t>Костопільський районний суд</t>
  </si>
  <si>
    <t>Кузнецовський міський суд</t>
  </si>
  <si>
    <t>Млинівський районний суд</t>
  </si>
  <si>
    <t>Острозький районний суд</t>
  </si>
  <si>
    <t>Радивилівський районний суд</t>
  </si>
  <si>
    <t>Рівненський міський суд</t>
  </si>
  <si>
    <t>Рівненський районний суд</t>
  </si>
  <si>
    <t>Рокитнівський районний суд</t>
  </si>
  <si>
    <t>Сарненський районнний суд</t>
  </si>
  <si>
    <t>Сумська область</t>
  </si>
  <si>
    <t xml:space="preserve">Білопільський районний суд </t>
  </si>
  <si>
    <t>Буринський районний суд</t>
  </si>
  <si>
    <t>Великописарівський районний суд</t>
  </si>
  <si>
    <t>Глухівський міськрайонний суд</t>
  </si>
  <si>
    <t>Конотопський міськрайонний суд</t>
  </si>
  <si>
    <t>Краснопільський районний суд</t>
  </si>
  <si>
    <t>Кролевецький районний суд</t>
  </si>
  <si>
    <t>Лебединський районний суд</t>
  </si>
  <si>
    <t>Липоводолинський районний суд</t>
  </si>
  <si>
    <t>Недригайлівський районний суд</t>
  </si>
  <si>
    <t>Охтирський міскрайонний суд</t>
  </si>
  <si>
    <t>Путивльський районний суд</t>
  </si>
  <si>
    <t>Роменський міськрайонний суд</t>
  </si>
  <si>
    <t>Середино-Будський районний суд</t>
  </si>
  <si>
    <t>Сумський районний суд</t>
  </si>
  <si>
    <t>Тростянецький районний суд</t>
  </si>
  <si>
    <t>Шосткинський  міскрайонний суд</t>
  </si>
  <si>
    <t>Ямпільський районний суд</t>
  </si>
  <si>
    <t>м. Суми</t>
  </si>
  <si>
    <t>Зарічний районний суд  м. Суми</t>
  </si>
  <si>
    <t>Ковпаківський районний суд  м. Суми</t>
  </si>
  <si>
    <t>Тернопільська область</t>
  </si>
  <si>
    <t>Бережанський районний суд</t>
  </si>
  <si>
    <t>Борщівський районний суд</t>
  </si>
  <si>
    <t>Бучацький районний суд</t>
  </si>
  <si>
    <t>Гусятинський районний суд</t>
  </si>
  <si>
    <t>Заліщицький районний суд</t>
  </si>
  <si>
    <t>Збаразький  районний суд</t>
  </si>
  <si>
    <t>Зборівський  районний суд</t>
  </si>
  <si>
    <t>Козівський  районний суд</t>
  </si>
  <si>
    <t>Кременецький  районний суд</t>
  </si>
  <si>
    <t>Лановецький  районний суд</t>
  </si>
  <si>
    <t>Монастириський  районний суд</t>
  </si>
  <si>
    <t>Підволочиський  районний суд</t>
  </si>
  <si>
    <t>Підгаєцький  районний суд</t>
  </si>
  <si>
    <t>Теребовлянський  районний суд</t>
  </si>
  <si>
    <t>Тернопільський міськрайонний суд</t>
  </si>
  <si>
    <t>Чортківський  районний суд</t>
  </si>
  <si>
    <t>Шумський  районний суд</t>
  </si>
  <si>
    <t>Харківська область</t>
  </si>
  <si>
    <t xml:space="preserve">Балаклійський районний  </t>
  </si>
  <si>
    <t xml:space="preserve">Барвінківський районний  </t>
  </si>
  <si>
    <t xml:space="preserve">Близнюківський районний  </t>
  </si>
  <si>
    <t xml:space="preserve">Богодухівський районний суд  </t>
  </si>
  <si>
    <t xml:space="preserve">Борівський районний  </t>
  </si>
  <si>
    <t xml:space="preserve">Валківський районний  </t>
  </si>
  <si>
    <t xml:space="preserve">Великобурлуцький районний  </t>
  </si>
  <si>
    <t xml:space="preserve">Вовчанський районний  </t>
  </si>
  <si>
    <t xml:space="preserve">Дворічанський районний  </t>
  </si>
  <si>
    <t xml:space="preserve">Дергачівський районний  </t>
  </si>
  <si>
    <t xml:space="preserve">Зачепилівський районний  </t>
  </si>
  <si>
    <t xml:space="preserve">Зміївський районний  </t>
  </si>
  <si>
    <t xml:space="preserve">Золочівський районний  </t>
  </si>
  <si>
    <t xml:space="preserve">Ізюмський міськрайонний  </t>
  </si>
  <si>
    <t xml:space="preserve">Кегичівський районний  </t>
  </si>
  <si>
    <t xml:space="preserve">Коломацький районний  </t>
  </si>
  <si>
    <t xml:space="preserve">Красноградський районний  </t>
  </si>
  <si>
    <t xml:space="preserve">Краснокутський районний  </t>
  </si>
  <si>
    <t xml:space="preserve">Куп’янський міськрайонний  </t>
  </si>
  <si>
    <t xml:space="preserve">Лозівський міськрайонний  </t>
  </si>
  <si>
    <t xml:space="preserve">Люботинський міський  </t>
  </si>
  <si>
    <t xml:space="preserve">Нововодолазький районний  </t>
  </si>
  <si>
    <t xml:space="preserve">Первомайський міськрайонний  </t>
  </si>
  <si>
    <t xml:space="preserve">Печенізький районний  </t>
  </si>
  <si>
    <t xml:space="preserve">Сахновщинський районний  </t>
  </si>
  <si>
    <t xml:space="preserve">Харківський районний  </t>
  </si>
  <si>
    <t xml:space="preserve">Чугуївський міський  </t>
  </si>
  <si>
    <t xml:space="preserve">Шевченківський районний  </t>
  </si>
  <si>
    <t>м. Харків</t>
  </si>
  <si>
    <t>Дзержинський  районний   м. Харкова</t>
  </si>
  <si>
    <t>Жовтневий районний   м. Харкова</t>
  </si>
  <si>
    <t>Київський районний   м. Харкова</t>
  </si>
  <si>
    <t>Комінтернівський районний   м. Харкова</t>
  </si>
  <si>
    <t>Ленінський районний   м. Харкова</t>
  </si>
  <si>
    <t>Московський районний   м. Харкова</t>
  </si>
  <si>
    <t>Орджонікідзевський районний   м. Харкова</t>
  </si>
  <si>
    <t>Фрунзенський районний  м. Харкова</t>
  </si>
  <si>
    <t>Червонозаводський районний  м. Харкова</t>
  </si>
  <si>
    <t>Херсонська область</t>
  </si>
  <si>
    <t xml:space="preserve">Бериславський районний суд </t>
  </si>
  <si>
    <t xml:space="preserve">Білозерський районний суд </t>
  </si>
  <si>
    <t xml:space="preserve">Великолепетиський районний суд </t>
  </si>
  <si>
    <t xml:space="preserve">Великоолександрівський районний суд </t>
  </si>
  <si>
    <t xml:space="preserve">Верхньорогачицький  районний суд </t>
  </si>
  <si>
    <t xml:space="preserve">Високопільський районний суд </t>
  </si>
  <si>
    <t xml:space="preserve">Генічеський районний суд </t>
  </si>
  <si>
    <t>Голопристанський районний суд</t>
  </si>
  <si>
    <t xml:space="preserve">Горностаївський районний суд </t>
  </si>
  <si>
    <t xml:space="preserve">Іванівський районний суд </t>
  </si>
  <si>
    <t xml:space="preserve">Каланчацький районний суд </t>
  </si>
  <si>
    <t xml:space="preserve">Каховський  міськрайонний суд </t>
  </si>
  <si>
    <t xml:space="preserve">Нижньосірогозький районний суд </t>
  </si>
  <si>
    <t xml:space="preserve">Нововоронцовський  районний суд </t>
  </si>
  <si>
    <t xml:space="preserve">Новотроїцький районний суд </t>
  </si>
  <si>
    <t xml:space="preserve">Новокаховський міський суд </t>
  </si>
  <si>
    <t xml:space="preserve">Скадовський районний суд </t>
  </si>
  <si>
    <t>Херсонський міський суд</t>
  </si>
  <si>
    <t xml:space="preserve">Цюрупинський районний суд </t>
  </si>
  <si>
    <t xml:space="preserve">Чаплинський районний суд </t>
  </si>
  <si>
    <t>Дніпровський районний суд м.Херсона</t>
  </si>
  <si>
    <t>Комсомольський  районний суд м.Херсона</t>
  </si>
  <si>
    <t>Суворовський районний суд м.Херсона</t>
  </si>
  <si>
    <t>Разом (із судами, що ліквідовуються)</t>
  </si>
  <si>
    <t>Хмельницька область</t>
  </si>
  <si>
    <t>Білогірський районний суд</t>
  </si>
  <si>
    <t>Віньковецький районний суд</t>
  </si>
  <si>
    <t>Волочиський районний суд</t>
  </si>
  <si>
    <t>Деражнянський районний суд</t>
  </si>
  <si>
    <t>Дунаєвецький районний суд</t>
  </si>
  <si>
    <t>Ізяславський районний суд</t>
  </si>
  <si>
    <t>Кам'янець-Подільський міськрайонний суд</t>
  </si>
  <si>
    <t>Красилівський районний суд</t>
  </si>
  <si>
    <t>Летичівський районний суд</t>
  </si>
  <si>
    <t>Нетішинський міський суд</t>
  </si>
  <si>
    <t>Новоушицький районний суд</t>
  </si>
  <si>
    <t>Полонський районний суд</t>
  </si>
  <si>
    <t>Славутський міськрайонний суд</t>
  </si>
  <si>
    <t>Старокостянтинівський районний суд</t>
  </si>
  <si>
    <t>Старосинявський районний суд</t>
  </si>
  <si>
    <t>Теофіпольський районний суд</t>
  </si>
  <si>
    <t>Хмельницький міськрайонний суд</t>
  </si>
  <si>
    <t>Чемеровецький районний суд</t>
  </si>
  <si>
    <t>Шепетівський міськрайонний суд</t>
  </si>
  <si>
    <t>Ярмолинецький районний суд</t>
  </si>
  <si>
    <t>Черкаська область</t>
  </si>
  <si>
    <t>Ватутінський міський суд</t>
  </si>
  <si>
    <t>Городищенський районний суд</t>
  </si>
  <si>
    <t>Драбівський районний суд</t>
  </si>
  <si>
    <t>Жашківський районний суд</t>
  </si>
  <si>
    <t>Звенигородський районний суд</t>
  </si>
  <si>
    <t>Золотоніський міськрайонний суд</t>
  </si>
  <si>
    <t>Кам’янський  районний суд</t>
  </si>
  <si>
    <t>Канівський міськрайонний суд</t>
  </si>
  <si>
    <t>Катеринопільський районний суд</t>
  </si>
  <si>
    <t>Корсунь - Шевченківський  районний суд</t>
  </si>
  <si>
    <t>Лисянський районний суд</t>
  </si>
  <si>
    <t>Маньківський районний суд</t>
  </si>
  <si>
    <t>Монастирищенський районний суд</t>
  </si>
  <si>
    <t xml:space="preserve">Смілянський міськрайонний суд </t>
  </si>
  <si>
    <t xml:space="preserve">Тальнівський районний суд </t>
  </si>
  <si>
    <t>Уманський міськрайонний суд</t>
  </si>
  <si>
    <t>Христинівський районний суд</t>
  </si>
  <si>
    <t>Черкаський районний суд</t>
  </si>
  <si>
    <t>Чигиринський районний суд</t>
  </si>
  <si>
    <t>Чорнобаївський районний суд</t>
  </si>
  <si>
    <t>Шполянський районний суд</t>
  </si>
  <si>
    <t>м. Черкаси</t>
  </si>
  <si>
    <t>Придніпровський районний суд м. Черкаси</t>
  </si>
  <si>
    <t>Соснівський районний суд м. Черкаси</t>
  </si>
  <si>
    <t>Чернівецька область</t>
  </si>
  <si>
    <t>Вижницький районний суд</t>
  </si>
  <si>
    <t>Герцаївський районний суд</t>
  </si>
  <si>
    <t>Глибоцький районний суд</t>
  </si>
  <si>
    <t>Заставнівський районний суд</t>
  </si>
  <si>
    <t>Кельменецький райнний суд</t>
  </si>
  <si>
    <t>Кіцманський районний суд</t>
  </si>
  <si>
    <t>Новодністровський міський суд</t>
  </si>
  <si>
    <t>Новоселицький районний суд</t>
  </si>
  <si>
    <t>Путильський районний суд</t>
  </si>
  <si>
    <t>Сокирянський районний суд</t>
  </si>
  <si>
    <t>Сторожинецький районний суд</t>
  </si>
  <si>
    <t>Хотинський районний суд</t>
  </si>
  <si>
    <t>м. Чернівці</t>
  </si>
  <si>
    <t>Першотравневий районний суд м. Чернівців</t>
  </si>
  <si>
    <t>Садгірський районний суд м. Чернівців</t>
  </si>
  <si>
    <t>Шевченківський районний суд м. Чернівців</t>
  </si>
  <si>
    <t>Чернігівська область</t>
  </si>
  <si>
    <t>Бахмацький районний суд</t>
  </si>
  <si>
    <t>Бобровицький районний суд</t>
  </si>
  <si>
    <t>Борзнянський районний суд</t>
  </si>
  <si>
    <t>Варвинський районний суд</t>
  </si>
  <si>
    <t>Городнянський районний суд</t>
  </si>
  <si>
    <t>Ічнянський районний суд</t>
  </si>
  <si>
    <t>Козелецький районний суд</t>
  </si>
  <si>
    <t>Коропський районний суд</t>
  </si>
  <si>
    <t>Корюківський районний суд</t>
  </si>
  <si>
    <t>Куликівський районний суд</t>
  </si>
  <si>
    <t>Менський районний суд</t>
  </si>
  <si>
    <t>Ніжинський місьрайонний суд</t>
  </si>
  <si>
    <t>Новгород-Сіверський районний суд</t>
  </si>
  <si>
    <t>Носівський районний суд</t>
  </si>
  <si>
    <t>Прилуцький міськрайонний суд</t>
  </si>
  <si>
    <t>Ріпкинський районний суд</t>
  </si>
  <si>
    <t>Семенівський районний суд</t>
  </si>
  <si>
    <t>Сосницький районний суд</t>
  </si>
  <si>
    <t>Срібнянський районний суд</t>
  </si>
  <si>
    <t>Талалаївський районний суд</t>
  </si>
  <si>
    <t>Чернігівський районний суд</t>
  </si>
  <si>
    <t>Щорський районний суд</t>
  </si>
  <si>
    <t>м. Чернігів</t>
  </si>
  <si>
    <t xml:space="preserve">Деснянський районний суд м. Чернігова        </t>
  </si>
  <si>
    <t>Новозаводський районний суд м. Чернігова</t>
  </si>
  <si>
    <t>м. Київ</t>
  </si>
  <si>
    <t>1.</t>
  </si>
  <si>
    <t xml:space="preserve">Голосіївський районний суд      </t>
  </si>
  <si>
    <t>2.</t>
  </si>
  <si>
    <t xml:space="preserve">Дарницький районний суд </t>
  </si>
  <si>
    <t>3.</t>
  </si>
  <si>
    <t xml:space="preserve">Деснянський районний суд </t>
  </si>
  <si>
    <t>4.</t>
  </si>
  <si>
    <t xml:space="preserve">Дніпровський районний суд     </t>
  </si>
  <si>
    <t>5.</t>
  </si>
  <si>
    <t xml:space="preserve">Оболонський районний суд </t>
  </si>
  <si>
    <t>6.</t>
  </si>
  <si>
    <t xml:space="preserve">Печерський районний суд </t>
  </si>
  <si>
    <t>7.</t>
  </si>
  <si>
    <t xml:space="preserve">Подільський районний суд </t>
  </si>
  <si>
    <t>8.</t>
  </si>
  <si>
    <t xml:space="preserve">Святошинський районний суд </t>
  </si>
  <si>
    <t>9.</t>
  </si>
  <si>
    <t xml:space="preserve">Солом`янський районний суд   </t>
  </si>
  <si>
    <t>10.</t>
  </si>
  <si>
    <t xml:space="preserve">Шевченківський районний суд </t>
  </si>
  <si>
    <t>Разом по Україні:</t>
  </si>
  <si>
    <t>Верховний суд</t>
  </si>
  <si>
    <t>Названия строк</t>
  </si>
  <si>
    <t>Общий итог</t>
  </si>
  <si>
    <t>Вінницький ААС</t>
  </si>
  <si>
    <t>Дніпропетровський ААС</t>
  </si>
  <si>
    <t>Донецький ААС</t>
  </si>
  <si>
    <t>Житомирський ААС</t>
  </si>
  <si>
    <t>Київський ААС</t>
  </si>
  <si>
    <t>Львівський ААС</t>
  </si>
  <si>
    <t>Одеський ААС</t>
  </si>
  <si>
    <t>Севастопольський ААС</t>
  </si>
  <si>
    <t>Харківський ААС</t>
  </si>
  <si>
    <t>№ п/п</t>
  </si>
  <si>
    <t>Назва суду</t>
  </si>
  <si>
    <t>Фактично зайняті посади</t>
  </si>
  <si>
    <t xml:space="preserve">Пройшли навчання </t>
  </si>
  <si>
    <t>Отримали сертифікати</t>
  </si>
  <si>
    <t>Кількість працівників</t>
  </si>
  <si>
    <t>Пройшли навчання</t>
  </si>
  <si>
    <t>Дніпропетровський АГС</t>
  </si>
  <si>
    <t>Донецький АГС</t>
  </si>
  <si>
    <t>Київський АГС</t>
  </si>
  <si>
    <t>Львівський АГС</t>
  </si>
  <si>
    <t>Одеський АГС</t>
  </si>
  <si>
    <t>Рівненський АГС</t>
  </si>
  <si>
    <t>Севастопольський АГС</t>
  </si>
  <si>
    <t>Харківський АГС</t>
  </si>
  <si>
    <t>№</t>
  </si>
  <si>
    <t>Навчено</t>
  </si>
  <si>
    <t>Всього працівників</t>
  </si>
  <si>
    <t>Вінницький ОАС</t>
  </si>
  <si>
    <t>Волинський ОАС</t>
  </si>
  <si>
    <t>Донецький ОАС</t>
  </si>
  <si>
    <t>Житомирський ОАС</t>
  </si>
  <si>
    <t>Закарпатський ОАС</t>
  </si>
  <si>
    <t>Запорізький ОАС</t>
  </si>
  <si>
    <t>Івано-Франківський ОАС</t>
  </si>
  <si>
    <t>Київський ОАС</t>
  </si>
  <si>
    <t>Кіровоградський ОАС</t>
  </si>
  <si>
    <t>Луганський ОАС</t>
  </si>
  <si>
    <t>Львівський ОАС</t>
  </si>
  <si>
    <t>Миколаївський ОАС</t>
  </si>
  <si>
    <t>Одеський ОАС</t>
  </si>
  <si>
    <t>Полтавський ОАС</t>
  </si>
  <si>
    <t>Рівненський ОАС</t>
  </si>
  <si>
    <t>Сумський ОАС</t>
  </si>
  <si>
    <t>Тернопільський ОАС</t>
  </si>
  <si>
    <t>Харківський ОАС</t>
  </si>
  <si>
    <t>Херсонський ОАС</t>
  </si>
  <si>
    <t>Хмельницький ОАС</t>
  </si>
  <si>
    <t>Черкаський ОАС</t>
  </si>
  <si>
    <t>Чернівецький ОАС</t>
  </si>
  <si>
    <t>Чернігівський ОАС</t>
  </si>
  <si>
    <t>ОАС м. Київ</t>
  </si>
  <si>
    <t>Дніпропетровський ОАС</t>
  </si>
  <si>
    <t>Слов'янський міськрайонний</t>
  </si>
  <si>
    <t>Івано-Франківська область</t>
  </si>
  <si>
    <t>Рубіжанський міський суд</t>
  </si>
  <si>
    <t>Область</t>
  </si>
  <si>
    <t>Пройшли навчання по 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</si>
</sst>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22]General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Arial Cyr"/>
      <charset val="204"/>
    </font>
    <font>
      <sz val="20"/>
      <color theme="1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20"/>
      <color theme="1"/>
      <name val="Times New Roman"/>
      <family val="1"/>
    </font>
    <font>
      <sz val="2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0"/>
      <name val="Arial Cyr"/>
      <family val="2"/>
      <charset val="204"/>
    </font>
    <font>
      <sz val="20"/>
      <name val="Arial Cyr"/>
      <charset val="204"/>
    </font>
    <font>
      <sz val="10"/>
      <color rgb="FF000000"/>
      <name val="Arial Cyr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i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80E81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5" fillId="0" borderId="0"/>
    <xf numFmtId="0" fontId="31" fillId="0" borderId="0"/>
    <xf numFmtId="0" fontId="5" fillId="0" borderId="0"/>
    <xf numFmtId="165" fontId="38" fillId="0" borderId="0"/>
  </cellStyleXfs>
  <cellXfs count="46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/>
    <xf numFmtId="0" fontId="7" fillId="6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4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6" fillId="0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/>
    </xf>
    <xf numFmtId="0" fontId="4" fillId="7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4" fillId="8" borderId="1" xfId="2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8" borderId="1" xfId="2" applyFont="1" applyFill="1" applyBorder="1" applyAlignment="1">
      <alignment horizontal="center" vertical="center"/>
    </xf>
    <xf numFmtId="0" fontId="0" fillId="8" borderId="0" xfId="0" applyFill="1"/>
    <xf numFmtId="164" fontId="17" fillId="0" borderId="1" xfId="2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/>
    </xf>
    <xf numFmtId="0" fontId="15" fillId="8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/>
    <xf numFmtId="0" fontId="18" fillId="8" borderId="1" xfId="0" applyFont="1" applyFill="1" applyBorder="1" applyAlignment="1"/>
    <xf numFmtId="0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/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7" fillId="8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4" fillId="8" borderId="1" xfId="2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19" fillId="8" borderId="1" xfId="0" applyNumberFormat="1" applyFont="1" applyFill="1" applyBorder="1" applyAlignment="1">
      <alignment horizontal="center" vertical="center"/>
    </xf>
    <xf numFmtId="0" fontId="16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11" borderId="1" xfId="1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2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0" fontId="17" fillId="8" borderId="8" xfId="2" applyFont="1" applyFill="1" applyBorder="1" applyAlignment="1">
      <alignment horizontal="center" vertical="center"/>
    </xf>
    <xf numFmtId="0" fontId="17" fillId="8" borderId="11" xfId="2" applyFont="1" applyFill="1" applyBorder="1" applyAlignment="1">
      <alignment horizontal="center" vertical="center"/>
    </xf>
    <xf numFmtId="0" fontId="17" fillId="8" borderId="13" xfId="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4" fillId="12" borderId="1" xfId="2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1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4" fillId="0" borderId="15" xfId="2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justify"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4" fillId="0" borderId="0" xfId="0" applyFont="1"/>
    <xf numFmtId="0" fontId="6" fillId="4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/>
    </xf>
    <xf numFmtId="0" fontId="4" fillId="8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8" borderId="1" xfId="0" applyFont="1" applyFill="1" applyBorder="1" applyAlignment="1">
      <alignment horizontal="center"/>
    </xf>
    <xf numFmtId="0" fontId="37" fillId="8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vertical="center"/>
    </xf>
    <xf numFmtId="164" fontId="4" fillId="4" borderId="1" xfId="2" applyNumberFormat="1" applyFont="1" applyFill="1" applyBorder="1" applyAlignment="1">
      <alignment horizontal="center" vertical="center"/>
    </xf>
    <xf numFmtId="165" fontId="33" fillId="0" borderId="17" xfId="6" applyFont="1" applyFill="1" applyBorder="1" applyAlignment="1" applyProtection="1">
      <alignment horizontal="center" vertical="center" wrapText="1"/>
    </xf>
    <xf numFmtId="165" fontId="33" fillId="11" borderId="17" xfId="6" applyFont="1" applyFill="1" applyBorder="1" applyAlignment="1" applyProtection="1">
      <alignment horizontal="center" vertical="center"/>
    </xf>
    <xf numFmtId="165" fontId="33" fillId="0" borderId="17" xfId="6" applyFont="1" applyFill="1" applyBorder="1" applyAlignment="1" applyProtection="1">
      <alignment horizontal="center" vertical="center"/>
    </xf>
    <xf numFmtId="165" fontId="33" fillId="15" borderId="17" xfId="6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/>
    </xf>
    <xf numFmtId="0" fontId="1" fillId="0" borderId="0" xfId="0" applyFont="1"/>
    <xf numFmtId="0" fontId="3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" fillId="14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2" fillId="14" borderId="1" xfId="2" applyFont="1" applyFill="1" applyBorder="1" applyAlignment="1">
      <alignment horizontal="center" vertical="center" wrapText="1"/>
    </xf>
    <xf numFmtId="0" fontId="42" fillId="4" borderId="1" xfId="2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2" fillId="14" borderId="12" xfId="2" applyFont="1" applyFill="1" applyBorder="1" applyAlignment="1">
      <alignment horizontal="center" vertical="center" wrapText="1"/>
    </xf>
    <xf numFmtId="0" fontId="4" fillId="0" borderId="0" xfId="0" applyFont="1" applyFill="1"/>
    <xf numFmtId="0" fontId="43" fillId="0" borderId="12" xfId="0" applyFont="1" applyBorder="1" applyAlignment="1">
      <alignment horizontal="left" vertical="center" wrapText="1"/>
    </xf>
    <xf numFmtId="0" fontId="6" fillId="0" borderId="12" xfId="0" applyFont="1" applyFill="1" applyBorder="1"/>
    <xf numFmtId="0" fontId="4" fillId="0" borderId="12" xfId="0" applyFont="1" applyFill="1" applyBorder="1" applyAlignment="1">
      <alignment horizontal="fill" vertical="center" wrapText="1"/>
    </xf>
    <xf numFmtId="0" fontId="17" fillId="0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" fillId="14" borderId="1" xfId="2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4" fillId="8" borderId="1" xfId="0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48" fillId="0" borderId="0" xfId="0" applyFont="1"/>
    <xf numFmtId="0" fontId="47" fillId="0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/>
    </xf>
    <xf numFmtId="0" fontId="50" fillId="8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left" vertical="center"/>
    </xf>
    <xf numFmtId="0" fontId="54" fillId="6" borderId="1" xfId="0" applyFont="1" applyFill="1" applyBorder="1" applyAlignment="1">
      <alignment horizontal="center" vertical="center"/>
    </xf>
    <xf numFmtId="0" fontId="55" fillId="8" borderId="1" xfId="2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3" fillId="8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" fontId="56" fillId="0" borderId="1" xfId="0" applyNumberFormat="1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5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left" vertical="center"/>
    </xf>
    <xf numFmtId="0" fontId="12" fillId="8" borderId="1" xfId="2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 shrinkToFit="1"/>
    </xf>
    <xf numFmtId="0" fontId="12" fillId="8" borderId="1" xfId="0" applyFont="1" applyFill="1" applyBorder="1" applyAlignment="1">
      <alignment horizontal="left" vertical="center" shrinkToFit="1"/>
    </xf>
    <xf numFmtId="0" fontId="56" fillId="8" borderId="1" xfId="0" applyFont="1" applyFill="1" applyBorder="1" applyAlignment="1">
      <alignment horizontal="center" vertical="center" shrinkToFit="1"/>
    </xf>
    <xf numFmtId="0" fontId="56" fillId="8" borderId="1" xfId="0" applyFont="1" applyFill="1" applyBorder="1" applyAlignment="1">
      <alignment horizontal="center" vertical="center"/>
    </xf>
    <xf numFmtId="0" fontId="60" fillId="8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9" fillId="8" borderId="1" xfId="2" applyFont="1" applyFill="1" applyBorder="1" applyAlignment="1">
      <alignment horizontal="center" vertical="center"/>
    </xf>
    <xf numFmtId="0" fontId="61" fillId="8" borderId="1" xfId="0" applyFont="1" applyFill="1" applyBorder="1" applyAlignment="1">
      <alignment horizontal="center" vertical="center"/>
    </xf>
    <xf numFmtId="0" fontId="62" fillId="8" borderId="1" xfId="0" applyFont="1" applyFill="1" applyBorder="1" applyAlignment="1">
      <alignment horizontal="center" vertical="center"/>
    </xf>
    <xf numFmtId="0" fontId="59" fillId="8" borderId="1" xfId="0" applyFont="1" applyFill="1" applyBorder="1" applyAlignment="1">
      <alignment horizontal="center" vertical="center"/>
    </xf>
    <xf numFmtId="0" fontId="59" fillId="8" borderId="1" xfId="0" applyFont="1" applyFill="1" applyBorder="1" applyAlignment="1">
      <alignment horizontal="left" vertical="center" wrapText="1"/>
    </xf>
    <xf numFmtId="0" fontId="55" fillId="8" borderId="1" xfId="0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/>
    </xf>
    <xf numFmtId="0" fontId="58" fillId="8" borderId="8" xfId="0" applyFont="1" applyFill="1" applyBorder="1" applyAlignment="1">
      <alignment horizontal="left" vertical="center"/>
    </xf>
    <xf numFmtId="0" fontId="60" fillId="0" borderId="1" xfId="0" applyFont="1" applyBorder="1" applyAlignment="1">
      <alignment horizontal="center" vertical="center" wrapText="1"/>
    </xf>
    <xf numFmtId="0" fontId="56" fillId="8" borderId="1" xfId="2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55" fillId="8" borderId="1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/>
    </xf>
    <xf numFmtId="0" fontId="58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4" fillId="0" borderId="0" xfId="0" applyFont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67" fillId="0" borderId="1" xfId="0" applyFont="1" applyBorder="1" applyAlignment="1">
      <alignment horizontal="center" vertical="center" wrapText="1"/>
    </xf>
    <xf numFmtId="0" fontId="64" fillId="8" borderId="1" xfId="0" applyFont="1" applyFill="1" applyBorder="1" applyAlignment="1">
      <alignment horizontal="center" vertical="center"/>
    </xf>
    <xf numFmtId="0" fontId="19" fillId="10" borderId="1" xfId="1" applyFont="1" applyFill="1" applyBorder="1" applyAlignment="1">
      <alignment horizontal="center" vertical="center"/>
    </xf>
    <xf numFmtId="0" fontId="67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5" fillId="8" borderId="1" xfId="0" applyFont="1" applyFill="1" applyBorder="1" applyAlignment="1">
      <alignment horizontal="center" vertical="center"/>
    </xf>
    <xf numFmtId="0" fontId="66" fillId="8" borderId="1" xfId="0" applyFont="1" applyFill="1" applyBorder="1" applyAlignment="1">
      <alignment horizontal="center" vertical="center"/>
    </xf>
    <xf numFmtId="0" fontId="65" fillId="1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3" applyFont="1" applyFill="1" applyBorder="1" applyAlignment="1">
      <alignment horizontal="left" vertical="center" wrapText="1"/>
    </xf>
    <xf numFmtId="1" fontId="53" fillId="0" borderId="1" xfId="0" applyNumberFormat="1" applyFont="1" applyFill="1" applyBorder="1" applyAlignment="1">
      <alignment horizontal="center" vertical="center"/>
    </xf>
    <xf numFmtId="1" fontId="53" fillId="6" borderId="1" xfId="0" applyNumberFormat="1" applyFont="1" applyFill="1" applyBorder="1" applyAlignment="1">
      <alignment horizontal="center" vertical="center"/>
    </xf>
    <xf numFmtId="0" fontId="55" fillId="8" borderId="1" xfId="2" applyFont="1" applyFill="1" applyBorder="1" applyAlignment="1">
      <alignment horizontal="center" vertical="center"/>
    </xf>
    <xf numFmtId="0" fontId="55" fillId="8" borderId="1" xfId="2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53" fillId="0" borderId="1" xfId="0" applyFont="1" applyFill="1" applyBorder="1" applyAlignment="1">
      <alignment horizontal="center"/>
    </xf>
    <xf numFmtId="0" fontId="53" fillId="6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69" fillId="8" borderId="1" xfId="2" applyFont="1" applyFill="1" applyBorder="1" applyAlignment="1">
      <alignment horizontal="center" vertical="center"/>
    </xf>
    <xf numFmtId="0" fontId="55" fillId="0" borderId="9" xfId="0" applyFont="1" applyBorder="1" applyAlignment="1">
      <alignment horizontal="justify" vertical="center" wrapText="1"/>
    </xf>
    <xf numFmtId="0" fontId="12" fillId="8" borderId="1" xfId="2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6" fillId="6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vertical="top" wrapText="1"/>
    </xf>
    <xf numFmtId="0" fontId="55" fillId="8" borderId="1" xfId="0" applyFont="1" applyFill="1" applyBorder="1" applyAlignment="1">
      <alignment vertical="top" wrapText="1"/>
    </xf>
    <xf numFmtId="0" fontId="53" fillId="0" borderId="9" xfId="0" applyFont="1" applyFill="1" applyBorder="1" applyAlignment="1">
      <alignment horizontal="center" vertical="center"/>
    </xf>
    <xf numFmtId="0" fontId="55" fillId="8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56" fillId="6" borderId="1" xfId="0" applyNumberFormat="1" applyFont="1" applyFill="1" applyBorder="1" applyAlignment="1">
      <alignment horizontal="center" vertical="center"/>
    </xf>
    <xf numFmtId="164" fontId="55" fillId="8" borderId="1" xfId="2" applyNumberFormat="1" applyFont="1" applyFill="1" applyBorder="1" applyAlignment="1">
      <alignment horizontal="center" vertical="center"/>
    </xf>
    <xf numFmtId="165" fontId="71" fillId="10" borderId="17" xfId="6" applyFont="1" applyFill="1" applyBorder="1" applyAlignment="1" applyProtection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horizontal="center" vertical="center"/>
    </xf>
    <xf numFmtId="0" fontId="69" fillId="8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top" wrapText="1"/>
    </xf>
    <xf numFmtId="0" fontId="55" fillId="0" borderId="8" xfId="0" applyFont="1" applyBorder="1" applyAlignment="1">
      <alignment horizontal="left" vertical="top" wrapText="1"/>
    </xf>
    <xf numFmtId="0" fontId="53" fillId="0" borderId="1" xfId="2" applyFont="1" applyFill="1" applyBorder="1" applyAlignment="1">
      <alignment horizontal="center" wrapText="1"/>
    </xf>
    <xf numFmtId="0" fontId="53" fillId="6" borderId="1" xfId="2" applyFont="1" applyFill="1" applyBorder="1" applyAlignment="1">
      <alignment horizontal="center" wrapText="1"/>
    </xf>
    <xf numFmtId="0" fontId="55" fillId="14" borderId="1" xfId="2" applyFont="1" applyFill="1" applyBorder="1" applyAlignment="1">
      <alignment horizontal="left" vertical="center" wrapText="1"/>
    </xf>
    <xf numFmtId="0" fontId="55" fillId="0" borderId="1" xfId="2" applyFont="1" applyFill="1" applyBorder="1" applyAlignment="1">
      <alignment vertical="center" wrapText="1"/>
    </xf>
    <xf numFmtId="0" fontId="55" fillId="0" borderId="1" xfId="2" applyFont="1" applyFill="1" applyBorder="1" applyAlignment="1">
      <alignment horizontal="left" vertical="center" wrapText="1"/>
    </xf>
    <xf numFmtId="0" fontId="55" fillId="0" borderId="1" xfId="0" applyFont="1" applyBorder="1" applyAlignment="1">
      <alignment wrapText="1"/>
    </xf>
    <xf numFmtId="0" fontId="55" fillId="0" borderId="12" xfId="0" applyFont="1" applyBorder="1" applyAlignment="1">
      <alignment horizontal="left" vertical="center" wrapText="1"/>
    </xf>
    <xf numFmtId="0" fontId="55" fillId="0" borderId="12" xfId="0" applyFont="1" applyFill="1" applyBorder="1"/>
    <xf numFmtId="0" fontId="55" fillId="0" borderId="0" xfId="0" applyFont="1" applyFill="1"/>
    <xf numFmtId="0" fontId="73" fillId="0" borderId="12" xfId="0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fill" vertical="center" wrapText="1"/>
    </xf>
    <xf numFmtId="0" fontId="55" fillId="0" borderId="1" xfId="0" applyFont="1" applyFill="1" applyBorder="1"/>
    <xf numFmtId="0" fontId="53" fillId="6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1" fontId="69" fillId="0" borderId="1" xfId="0" applyNumberFormat="1" applyFont="1" applyBorder="1" applyAlignment="1">
      <alignment horizontal="center" vertical="center"/>
    </xf>
    <xf numFmtId="1" fontId="69" fillId="6" borderId="1" xfId="0" applyNumberFormat="1" applyFont="1" applyFill="1" applyBorder="1" applyAlignment="1">
      <alignment horizontal="center" vertical="center"/>
    </xf>
    <xf numFmtId="0" fontId="55" fillId="8" borderId="1" xfId="0" applyFont="1" applyFill="1" applyBorder="1" applyAlignment="1">
      <alignment horizontal="left" vertical="center"/>
    </xf>
    <xf numFmtId="0" fontId="55" fillId="6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/>
    </xf>
    <xf numFmtId="0" fontId="40" fillId="6" borderId="1" xfId="2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" fontId="40" fillId="6" borderId="1" xfId="0" applyNumberFormat="1" applyFont="1" applyFill="1" applyBorder="1" applyAlignment="1">
      <alignment horizontal="center" vertical="center"/>
    </xf>
    <xf numFmtId="0" fontId="40" fillId="6" borderId="1" xfId="2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1" fontId="39" fillId="6" borderId="0" xfId="0" applyNumberFormat="1" applyFont="1" applyFill="1" applyAlignment="1">
      <alignment horizontal="center" vertical="center"/>
    </xf>
    <xf numFmtId="0" fontId="39" fillId="0" borderId="0" xfId="0" applyFont="1"/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6" fillId="4" borderId="2" xfId="2" applyFont="1" applyFill="1" applyBorder="1" applyAlignment="1">
      <alignment horizontal="center" vertical="center" wrapText="1"/>
    </xf>
    <xf numFmtId="0" fontId="46" fillId="4" borderId="3" xfId="2" applyFont="1" applyFill="1" applyBorder="1" applyAlignment="1">
      <alignment horizontal="center" vertical="center" wrapText="1"/>
    </xf>
    <xf numFmtId="0" fontId="52" fillId="4" borderId="19" xfId="2" applyFont="1" applyFill="1" applyBorder="1" applyAlignment="1">
      <alignment horizontal="center" vertical="center" wrapText="1"/>
    </xf>
    <xf numFmtId="0" fontId="52" fillId="4" borderId="0" xfId="2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center"/>
    </xf>
    <xf numFmtId="0" fontId="53" fillId="4" borderId="1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</cellXfs>
  <cellStyles count="7">
    <cellStyle name="TableStyleLight1" xfId="4"/>
    <cellStyle name="Обычный" xfId="0" builtinId="0"/>
    <cellStyle name="Обычный 2" xfId="2"/>
    <cellStyle name="Обычный 2 3" xfId="6"/>
    <cellStyle name="Обычный 3" xfId="5"/>
    <cellStyle name="Обычный_Додаток_штатна-фактична (суды)на 01.10.2013" xfId="3"/>
    <cellStyle name="Пояснение" xfId="1" builtinId="53"/>
  </cellStyles>
  <dxfs count="112"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bottom"/>
    </dxf>
    <dxf>
      <alignment vertical="bottom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horizontal="center"/>
    </dxf>
    <dxf>
      <alignment horizontal="center"/>
    </dxf>
    <dxf>
      <alignment vertical="bottom"/>
    </dxf>
    <dxf>
      <alignment vertical="bottom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6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.xml"/><Relationship Id="rId42" Type="http://schemas.openxmlformats.org/officeDocument/2006/relationships/pivotCacheDefinition" Target="pivotCache/pivotCacheDefinition9.xml"/><Relationship Id="rId47" Type="http://schemas.openxmlformats.org/officeDocument/2006/relationships/pivotCacheDefinition" Target="pivotCache/pivotCacheDefinition14.xml"/><Relationship Id="rId50" Type="http://schemas.openxmlformats.org/officeDocument/2006/relationships/pivotCacheDefinition" Target="pivotCache/pivotCacheDefinition17.xml"/><Relationship Id="rId55" Type="http://schemas.openxmlformats.org/officeDocument/2006/relationships/pivotCacheDefinition" Target="pivotCache/pivotCacheDefinition22.xml"/><Relationship Id="rId63" Type="http://schemas.openxmlformats.org/officeDocument/2006/relationships/pivotCacheDefinition" Target="pivotCache/pivotCacheDefinition30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4.xml"/><Relationship Id="rId40" Type="http://schemas.openxmlformats.org/officeDocument/2006/relationships/pivotCacheDefinition" Target="pivotCache/pivotCacheDefinition7.xml"/><Relationship Id="rId45" Type="http://schemas.openxmlformats.org/officeDocument/2006/relationships/pivotCacheDefinition" Target="pivotCache/pivotCacheDefinition12.xml"/><Relationship Id="rId53" Type="http://schemas.openxmlformats.org/officeDocument/2006/relationships/pivotCacheDefinition" Target="pivotCache/pivotCacheDefinition20.xml"/><Relationship Id="rId58" Type="http://schemas.openxmlformats.org/officeDocument/2006/relationships/pivotCacheDefinition" Target="pivotCache/pivotCacheDefinition25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3.xml"/><Relationship Id="rId49" Type="http://schemas.openxmlformats.org/officeDocument/2006/relationships/pivotCacheDefinition" Target="pivotCache/pivotCacheDefinition16.xml"/><Relationship Id="rId57" Type="http://schemas.openxmlformats.org/officeDocument/2006/relationships/pivotCacheDefinition" Target="pivotCache/pivotCacheDefinition24.xml"/><Relationship Id="rId61" Type="http://schemas.openxmlformats.org/officeDocument/2006/relationships/pivotCacheDefinition" Target="pivotCache/pivotCacheDefinition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11.xml"/><Relationship Id="rId52" Type="http://schemas.openxmlformats.org/officeDocument/2006/relationships/pivotCacheDefinition" Target="pivotCache/pivotCacheDefinition19.xml"/><Relationship Id="rId60" Type="http://schemas.openxmlformats.org/officeDocument/2006/relationships/pivotCacheDefinition" Target="pivotCache/pivotCacheDefinition27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pivotCacheDefinition" Target="pivotCache/pivotCacheDefinition2.xml"/><Relationship Id="rId43" Type="http://schemas.openxmlformats.org/officeDocument/2006/relationships/pivotCacheDefinition" Target="pivotCache/pivotCacheDefinition10.xml"/><Relationship Id="rId48" Type="http://schemas.openxmlformats.org/officeDocument/2006/relationships/pivotCacheDefinition" Target="pivotCache/pivotCacheDefinition15.xml"/><Relationship Id="rId56" Type="http://schemas.openxmlformats.org/officeDocument/2006/relationships/pivotCacheDefinition" Target="pivotCache/pivotCacheDefinition23.xml"/><Relationship Id="rId64" Type="http://schemas.openxmlformats.org/officeDocument/2006/relationships/pivotCacheDefinition" Target="pivotCache/pivotCacheDefinition31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1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pivotCacheDefinition" Target="pivotCache/pivotCacheDefinition5.xml"/><Relationship Id="rId46" Type="http://schemas.openxmlformats.org/officeDocument/2006/relationships/pivotCacheDefinition" Target="pivotCache/pivotCacheDefinition13.xml"/><Relationship Id="rId59" Type="http://schemas.openxmlformats.org/officeDocument/2006/relationships/pivotCacheDefinition" Target="pivotCache/pivotCacheDefinition26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8.xml"/><Relationship Id="rId54" Type="http://schemas.openxmlformats.org/officeDocument/2006/relationships/pivotCacheDefinition" Target="pivotCache/pivotCacheDefinition21.xml"/><Relationship Id="rId62" Type="http://schemas.openxmlformats.org/officeDocument/2006/relationships/pivotCacheDefinition" Target="pivotCache/pivotCacheDefinition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[Zvit_navchana.xlsx]Області!Сводная таблица21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Зведена діаграма по областях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Області!$C$29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Області!$B$30:$B$55</c:f>
              <c:strCache>
                <c:ptCount val="25"/>
                <c:pt idx="0">
                  <c:v>Вінницька область</c:v>
                </c:pt>
                <c:pt idx="1">
                  <c:v>Волинська область</c:v>
                </c:pt>
                <c:pt idx="2">
                  <c:v>Дніпропетровська область</c:v>
                </c:pt>
                <c:pt idx="3">
                  <c:v>Донецька область</c:v>
                </c:pt>
                <c:pt idx="4">
                  <c:v>Житомирська область</c:v>
                </c:pt>
                <c:pt idx="5">
                  <c:v>Закарпатська область</c:v>
                </c:pt>
                <c:pt idx="6">
                  <c:v>Запорізька область</c:v>
                </c:pt>
                <c:pt idx="7">
                  <c:v>Івано-Франківська обл</c:v>
                </c:pt>
                <c:pt idx="8">
                  <c:v>Київська область</c:v>
                </c:pt>
                <c:pt idx="9">
                  <c:v>Кіровоградська область</c:v>
                </c:pt>
                <c:pt idx="10">
                  <c:v>Луганська область</c:v>
                </c:pt>
                <c:pt idx="11">
                  <c:v>Львівська область</c:v>
                </c:pt>
                <c:pt idx="12">
                  <c:v>м. Київ</c:v>
                </c:pt>
                <c:pt idx="13">
                  <c:v>Миколаївська область</c:v>
                </c:pt>
                <c:pt idx="14">
                  <c:v>Одеська область</c:v>
                </c:pt>
                <c:pt idx="15">
                  <c:v>Полтавська область</c:v>
                </c:pt>
                <c:pt idx="16">
                  <c:v>Рівненська область</c:v>
                </c:pt>
                <c:pt idx="17">
                  <c:v>Сумська область</c:v>
                </c:pt>
                <c:pt idx="18">
                  <c:v>Тернопільська область</c:v>
                </c:pt>
                <c:pt idx="19">
                  <c:v>Харківська область</c:v>
                </c:pt>
                <c:pt idx="20">
                  <c:v>Херсонська область</c:v>
                </c:pt>
                <c:pt idx="21">
                  <c:v>Хмельницька область</c:v>
                </c:pt>
                <c:pt idx="22">
                  <c:v>Черкаська область</c:v>
                </c:pt>
                <c:pt idx="23">
                  <c:v>Чернівецька область</c:v>
                </c:pt>
                <c:pt idx="24">
                  <c:v>Чернігівська область</c:v>
                </c:pt>
              </c:strCache>
            </c:strRef>
          </c:cat>
          <c:val>
            <c:numRef>
              <c:f>Області!$C$30:$C$55</c:f>
              <c:numCache>
                <c:formatCode>General</c:formatCode>
                <c:ptCount val="25"/>
                <c:pt idx="0">
                  <c:v>706</c:v>
                </c:pt>
                <c:pt idx="1">
                  <c:v>413</c:v>
                </c:pt>
                <c:pt idx="2">
                  <c:v>1387</c:v>
                </c:pt>
                <c:pt idx="3">
                  <c:v>819</c:v>
                </c:pt>
                <c:pt idx="4">
                  <c:v>658</c:v>
                </c:pt>
                <c:pt idx="5">
                  <c:v>425</c:v>
                </c:pt>
                <c:pt idx="6">
                  <c:v>809</c:v>
                </c:pt>
                <c:pt idx="7">
                  <c:v>420</c:v>
                </c:pt>
                <c:pt idx="8">
                  <c:v>773</c:v>
                </c:pt>
                <c:pt idx="9">
                  <c:v>559</c:v>
                </c:pt>
                <c:pt idx="10">
                  <c:v>424</c:v>
                </c:pt>
                <c:pt idx="11">
                  <c:v>756</c:v>
                </c:pt>
                <c:pt idx="12">
                  <c:v>930</c:v>
                </c:pt>
                <c:pt idx="13">
                  <c:v>593</c:v>
                </c:pt>
                <c:pt idx="14">
                  <c:v>989</c:v>
                </c:pt>
                <c:pt idx="15">
                  <c:v>708</c:v>
                </c:pt>
                <c:pt idx="16">
                  <c:v>411</c:v>
                </c:pt>
                <c:pt idx="17">
                  <c:v>523</c:v>
                </c:pt>
                <c:pt idx="18">
                  <c:v>385</c:v>
                </c:pt>
                <c:pt idx="19">
                  <c:v>1152</c:v>
                </c:pt>
                <c:pt idx="20">
                  <c:v>487</c:v>
                </c:pt>
                <c:pt idx="21">
                  <c:v>522</c:v>
                </c:pt>
                <c:pt idx="22">
                  <c:v>561</c:v>
                </c:pt>
                <c:pt idx="23">
                  <c:v>313</c:v>
                </c:pt>
                <c:pt idx="24">
                  <c:v>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1-4D6A-B619-84D2E3CAD525}"/>
            </c:ext>
          </c:extLst>
        </c:ser>
        <c:ser>
          <c:idx val="1"/>
          <c:order val="1"/>
          <c:tx>
            <c:strRef>
              <c:f>Області!$D$29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Області!$B$30:$B$55</c:f>
              <c:strCache>
                <c:ptCount val="25"/>
                <c:pt idx="0">
                  <c:v>Вінницька область</c:v>
                </c:pt>
                <c:pt idx="1">
                  <c:v>Волинська область</c:v>
                </c:pt>
                <c:pt idx="2">
                  <c:v>Дніпропетровська область</c:v>
                </c:pt>
                <c:pt idx="3">
                  <c:v>Донецька область</c:v>
                </c:pt>
                <c:pt idx="4">
                  <c:v>Житомирська область</c:v>
                </c:pt>
                <c:pt idx="5">
                  <c:v>Закарпатська область</c:v>
                </c:pt>
                <c:pt idx="6">
                  <c:v>Запорізька область</c:v>
                </c:pt>
                <c:pt idx="7">
                  <c:v>Івано-Франківська обл</c:v>
                </c:pt>
                <c:pt idx="8">
                  <c:v>Київська область</c:v>
                </c:pt>
                <c:pt idx="9">
                  <c:v>Кіровоградська область</c:v>
                </c:pt>
                <c:pt idx="10">
                  <c:v>Луганська область</c:v>
                </c:pt>
                <c:pt idx="11">
                  <c:v>Львівська область</c:v>
                </c:pt>
                <c:pt idx="12">
                  <c:v>м. Київ</c:v>
                </c:pt>
                <c:pt idx="13">
                  <c:v>Миколаївська область</c:v>
                </c:pt>
                <c:pt idx="14">
                  <c:v>Одеська область</c:v>
                </c:pt>
                <c:pt idx="15">
                  <c:v>Полтавська область</c:v>
                </c:pt>
                <c:pt idx="16">
                  <c:v>Рівненська область</c:v>
                </c:pt>
                <c:pt idx="17">
                  <c:v>Сумська область</c:v>
                </c:pt>
                <c:pt idx="18">
                  <c:v>Тернопільська область</c:v>
                </c:pt>
                <c:pt idx="19">
                  <c:v>Харківська область</c:v>
                </c:pt>
                <c:pt idx="20">
                  <c:v>Херсонська область</c:v>
                </c:pt>
                <c:pt idx="21">
                  <c:v>Хмельницька область</c:v>
                </c:pt>
                <c:pt idx="22">
                  <c:v>Черкаська область</c:v>
                </c:pt>
                <c:pt idx="23">
                  <c:v>Чернівецька область</c:v>
                </c:pt>
                <c:pt idx="24">
                  <c:v>Чернігівська область</c:v>
                </c:pt>
              </c:strCache>
            </c:strRef>
          </c:cat>
          <c:val>
            <c:numRef>
              <c:f>Області!$D$30:$D$55</c:f>
              <c:numCache>
                <c:formatCode>General</c:formatCode>
                <c:ptCount val="25"/>
                <c:pt idx="0">
                  <c:v>44</c:v>
                </c:pt>
                <c:pt idx="1">
                  <c:v>136</c:v>
                </c:pt>
                <c:pt idx="2">
                  <c:v>56</c:v>
                </c:pt>
                <c:pt idx="3">
                  <c:v>31</c:v>
                </c:pt>
                <c:pt idx="4">
                  <c:v>50</c:v>
                </c:pt>
                <c:pt idx="5">
                  <c:v>41</c:v>
                </c:pt>
                <c:pt idx="6">
                  <c:v>83</c:v>
                </c:pt>
                <c:pt idx="7">
                  <c:v>57</c:v>
                </c:pt>
                <c:pt idx="8">
                  <c:v>24</c:v>
                </c:pt>
                <c:pt idx="9">
                  <c:v>26</c:v>
                </c:pt>
                <c:pt idx="10">
                  <c:v>21</c:v>
                </c:pt>
                <c:pt idx="11">
                  <c:v>46</c:v>
                </c:pt>
                <c:pt idx="12">
                  <c:v>4</c:v>
                </c:pt>
                <c:pt idx="13">
                  <c:v>59</c:v>
                </c:pt>
                <c:pt idx="14">
                  <c:v>63</c:v>
                </c:pt>
                <c:pt idx="15">
                  <c:v>124</c:v>
                </c:pt>
                <c:pt idx="16">
                  <c:v>42</c:v>
                </c:pt>
                <c:pt idx="17">
                  <c:v>48</c:v>
                </c:pt>
                <c:pt idx="18">
                  <c:v>25</c:v>
                </c:pt>
                <c:pt idx="19">
                  <c:v>67</c:v>
                </c:pt>
                <c:pt idx="20">
                  <c:v>44</c:v>
                </c:pt>
                <c:pt idx="21">
                  <c:v>22</c:v>
                </c:pt>
                <c:pt idx="22">
                  <c:v>89</c:v>
                </c:pt>
                <c:pt idx="23">
                  <c:v>7</c:v>
                </c:pt>
                <c:pt idx="24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A1-4D6A-B619-84D2E3CAD52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0208128"/>
        <c:axId val="130209664"/>
      </c:barChart>
      <c:catAx>
        <c:axId val="1302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209664"/>
        <c:crosses val="autoZero"/>
        <c:auto val="1"/>
        <c:lblAlgn val="ctr"/>
        <c:lblOffset val="100"/>
        <c:noMultiLvlLbl val="0"/>
      </c:catAx>
      <c:valAx>
        <c:axId val="130209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020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[Zvit_navchana.xlsx]Дніпропетровська!Сводная таблица10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Дніпропетровська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Дніпропетровська!$C$51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Дніпропетровська!$B$52:$B$98</c:f>
              <c:strCache>
                <c:ptCount val="46"/>
                <c:pt idx="0">
                  <c:v>Амур-Нижньодніпровський м. Дніпропетровська</c:v>
                </c:pt>
                <c:pt idx="1">
                  <c:v>Апостолівський районний</c:v>
                </c:pt>
                <c:pt idx="2">
                  <c:v>Бабушкінський районний м. Дніпропетровська</c:v>
                </c:pt>
                <c:pt idx="3">
                  <c:v>Баглійський районний м. Дніпродзержинська</c:v>
                </c:pt>
                <c:pt idx="4">
                  <c:v>Васильківський районний</c:v>
                </c:pt>
                <c:pt idx="5">
                  <c:v>Верхньодніпровський районний</c:v>
                </c:pt>
                <c:pt idx="6">
                  <c:v>Вільногірський міський</c:v>
                </c:pt>
                <c:pt idx="7">
                  <c:v>Дзержинський районний м. Кривого Рогу</c:v>
                </c:pt>
                <c:pt idx="8">
                  <c:v>Дніпровський районний м. Дніпродзержинська</c:v>
                </c:pt>
                <c:pt idx="9">
                  <c:v>Дніпропетровський районний</c:v>
                </c:pt>
                <c:pt idx="10">
                  <c:v>Довгинцівський районний м. Кривого Рогу</c:v>
                </c:pt>
                <c:pt idx="11">
                  <c:v>Жовтневий районний м. Дніпропетровська</c:v>
                </c:pt>
                <c:pt idx="12">
                  <c:v>Жовтневий районний м. Кривого Рогу</c:v>
                </c:pt>
                <c:pt idx="13">
                  <c:v>Жовтоводський міський</c:v>
                </c:pt>
                <c:pt idx="14">
                  <c:v>Заводський районний м. Дніпродзержинська</c:v>
                </c:pt>
                <c:pt idx="15">
                  <c:v>Інгулецький районний м. Кривого Рогу</c:v>
                </c:pt>
                <c:pt idx="16">
                  <c:v>Індустріальний районний м. Дніпропетровська</c:v>
                </c:pt>
                <c:pt idx="17">
                  <c:v>Кіровський районний м. Дніпропетровська</c:v>
                </c:pt>
                <c:pt idx="18">
                  <c:v>Красногвардійський районний м. Дніпропетровська</c:v>
                </c:pt>
                <c:pt idx="19">
                  <c:v>Криворізький районний</c:v>
                </c:pt>
                <c:pt idx="20">
                  <c:v>Криничанський районний</c:v>
                </c:pt>
                <c:pt idx="21">
                  <c:v>Ленінський районний м. Дніпропетровська</c:v>
                </c:pt>
                <c:pt idx="22">
                  <c:v>Магдалинівський районний</c:v>
                </c:pt>
                <c:pt idx="23">
                  <c:v>Марганецький міський</c:v>
                </c:pt>
                <c:pt idx="24">
                  <c:v>Межівський районний</c:v>
                </c:pt>
                <c:pt idx="25">
                  <c:v>Нікопольський міськрайонний</c:v>
                </c:pt>
                <c:pt idx="26">
                  <c:v>Новомосковський міськрайонний</c:v>
                </c:pt>
                <c:pt idx="27">
                  <c:v>Орджонікідзевський міський</c:v>
                </c:pt>
                <c:pt idx="28">
                  <c:v>Павлоградський міськрайонний</c:v>
                </c:pt>
                <c:pt idx="29">
                  <c:v>Першотравенський міський</c:v>
                </c:pt>
                <c:pt idx="30">
                  <c:v>Петриківський районний</c:v>
                </c:pt>
                <c:pt idx="31">
                  <c:v>Петропавлівський районний</c:v>
                </c:pt>
                <c:pt idx="32">
                  <c:v>Покровський районний</c:v>
                </c:pt>
                <c:pt idx="33">
                  <c:v>П'ятихатський районний</c:v>
                </c:pt>
                <c:pt idx="34">
                  <c:v>Саксаганський районний м. Кривого Рогу</c:v>
                </c:pt>
                <c:pt idx="35">
                  <c:v>Самарський районний м. Дніпропетровська</c:v>
                </c:pt>
                <c:pt idx="36">
                  <c:v>Синельниківський міськрайонний</c:v>
                </c:pt>
                <c:pt idx="37">
                  <c:v>Солонянський районний</c:v>
                </c:pt>
                <c:pt idx="38">
                  <c:v>Софіївський районний</c:v>
                </c:pt>
                <c:pt idx="39">
                  <c:v>Тернівський міський</c:v>
                </c:pt>
                <c:pt idx="40">
                  <c:v>Тернівський районний м. Кривого Рогу</c:v>
                </c:pt>
                <c:pt idx="41">
                  <c:v>Томаківський районний </c:v>
                </c:pt>
                <c:pt idx="42">
                  <c:v>Царичанський районний</c:v>
                </c:pt>
                <c:pt idx="43">
                  <c:v>Центрально-Міський районний м. Кривого Рогу</c:v>
                </c:pt>
                <c:pt idx="44">
                  <c:v>Широківський районний</c:v>
                </c:pt>
                <c:pt idx="45">
                  <c:v>Юр'ївський районний</c:v>
                </c:pt>
              </c:strCache>
            </c:strRef>
          </c:cat>
          <c:val>
            <c:numRef>
              <c:f>Дніпропетровська!$C$52:$C$98</c:f>
              <c:numCache>
                <c:formatCode>General</c:formatCode>
                <c:ptCount val="46"/>
                <c:pt idx="0">
                  <c:v>44.5</c:v>
                </c:pt>
                <c:pt idx="1">
                  <c:v>21</c:v>
                </c:pt>
                <c:pt idx="2">
                  <c:v>52</c:v>
                </c:pt>
                <c:pt idx="3">
                  <c:v>34.5</c:v>
                </c:pt>
                <c:pt idx="4">
                  <c:v>16</c:v>
                </c:pt>
                <c:pt idx="5">
                  <c:v>19</c:v>
                </c:pt>
                <c:pt idx="6">
                  <c:v>14</c:v>
                </c:pt>
                <c:pt idx="7">
                  <c:v>36</c:v>
                </c:pt>
                <c:pt idx="8">
                  <c:v>30.5</c:v>
                </c:pt>
                <c:pt idx="9">
                  <c:v>31</c:v>
                </c:pt>
                <c:pt idx="10">
                  <c:v>35</c:v>
                </c:pt>
                <c:pt idx="11">
                  <c:v>49</c:v>
                </c:pt>
                <c:pt idx="12">
                  <c:v>41</c:v>
                </c:pt>
                <c:pt idx="13">
                  <c:v>30</c:v>
                </c:pt>
                <c:pt idx="14">
                  <c:v>40.5</c:v>
                </c:pt>
                <c:pt idx="15">
                  <c:v>30</c:v>
                </c:pt>
                <c:pt idx="16">
                  <c:v>47.5</c:v>
                </c:pt>
                <c:pt idx="17">
                  <c:v>39.5</c:v>
                </c:pt>
                <c:pt idx="18">
                  <c:v>46</c:v>
                </c:pt>
                <c:pt idx="19">
                  <c:v>21</c:v>
                </c:pt>
                <c:pt idx="20">
                  <c:v>15</c:v>
                </c:pt>
                <c:pt idx="21">
                  <c:v>47.5</c:v>
                </c:pt>
                <c:pt idx="22">
                  <c:v>14</c:v>
                </c:pt>
                <c:pt idx="23">
                  <c:v>23</c:v>
                </c:pt>
                <c:pt idx="24">
                  <c:v>17</c:v>
                </c:pt>
                <c:pt idx="25">
                  <c:v>56</c:v>
                </c:pt>
                <c:pt idx="26">
                  <c:v>48</c:v>
                </c:pt>
                <c:pt idx="27">
                  <c:v>21</c:v>
                </c:pt>
                <c:pt idx="28">
                  <c:v>72.5</c:v>
                </c:pt>
                <c:pt idx="29">
                  <c:v>17</c:v>
                </c:pt>
                <c:pt idx="30">
                  <c:v>20</c:v>
                </c:pt>
                <c:pt idx="31">
                  <c:v>18.5</c:v>
                </c:pt>
                <c:pt idx="32">
                  <c:v>19</c:v>
                </c:pt>
                <c:pt idx="33">
                  <c:v>17</c:v>
                </c:pt>
                <c:pt idx="34">
                  <c:v>45</c:v>
                </c:pt>
                <c:pt idx="35">
                  <c:v>38.5</c:v>
                </c:pt>
                <c:pt idx="36">
                  <c:v>38.5</c:v>
                </c:pt>
                <c:pt idx="37">
                  <c:v>15</c:v>
                </c:pt>
                <c:pt idx="38">
                  <c:v>16</c:v>
                </c:pt>
                <c:pt idx="39">
                  <c:v>18</c:v>
                </c:pt>
                <c:pt idx="40">
                  <c:v>35</c:v>
                </c:pt>
                <c:pt idx="41">
                  <c:v>17</c:v>
                </c:pt>
                <c:pt idx="42">
                  <c:v>16</c:v>
                </c:pt>
                <c:pt idx="43">
                  <c:v>33</c:v>
                </c:pt>
                <c:pt idx="44">
                  <c:v>15.5</c:v>
                </c:pt>
                <c:pt idx="4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7-4980-93DA-5DD5F9A3877F}"/>
            </c:ext>
          </c:extLst>
        </c:ser>
        <c:ser>
          <c:idx val="1"/>
          <c:order val="1"/>
          <c:tx>
            <c:strRef>
              <c:f>Дніпропетровська!$D$51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Дніпропетровська!$B$52:$B$98</c:f>
              <c:strCache>
                <c:ptCount val="46"/>
                <c:pt idx="0">
                  <c:v>Амур-Нижньодніпровський м. Дніпропетровська</c:v>
                </c:pt>
                <c:pt idx="1">
                  <c:v>Апостолівський районний</c:v>
                </c:pt>
                <c:pt idx="2">
                  <c:v>Бабушкінський районний м. Дніпропетровська</c:v>
                </c:pt>
                <c:pt idx="3">
                  <c:v>Баглійський районний м. Дніпродзержинська</c:v>
                </c:pt>
                <c:pt idx="4">
                  <c:v>Васильківський районний</c:v>
                </c:pt>
                <c:pt idx="5">
                  <c:v>Верхньодніпровський районний</c:v>
                </c:pt>
                <c:pt idx="6">
                  <c:v>Вільногірський міський</c:v>
                </c:pt>
                <c:pt idx="7">
                  <c:v>Дзержинський районний м. Кривого Рогу</c:v>
                </c:pt>
                <c:pt idx="8">
                  <c:v>Дніпровський районний м. Дніпродзержинська</c:v>
                </c:pt>
                <c:pt idx="9">
                  <c:v>Дніпропетровський районний</c:v>
                </c:pt>
                <c:pt idx="10">
                  <c:v>Довгинцівський районний м. Кривого Рогу</c:v>
                </c:pt>
                <c:pt idx="11">
                  <c:v>Жовтневий районний м. Дніпропетровська</c:v>
                </c:pt>
                <c:pt idx="12">
                  <c:v>Жовтневий районний м. Кривого Рогу</c:v>
                </c:pt>
                <c:pt idx="13">
                  <c:v>Жовтоводський міський</c:v>
                </c:pt>
                <c:pt idx="14">
                  <c:v>Заводський районний м. Дніпродзержинська</c:v>
                </c:pt>
                <c:pt idx="15">
                  <c:v>Інгулецький районний м. Кривого Рогу</c:v>
                </c:pt>
                <c:pt idx="16">
                  <c:v>Індустріальний районний м. Дніпропетровська</c:v>
                </c:pt>
                <c:pt idx="17">
                  <c:v>Кіровський районний м. Дніпропетровська</c:v>
                </c:pt>
                <c:pt idx="18">
                  <c:v>Красногвардійський районний м. Дніпропетровська</c:v>
                </c:pt>
                <c:pt idx="19">
                  <c:v>Криворізький районний</c:v>
                </c:pt>
                <c:pt idx="20">
                  <c:v>Криничанський районний</c:v>
                </c:pt>
                <c:pt idx="21">
                  <c:v>Ленінський районний м. Дніпропетровська</c:v>
                </c:pt>
                <c:pt idx="22">
                  <c:v>Магдалинівський районний</c:v>
                </c:pt>
                <c:pt idx="23">
                  <c:v>Марганецький міський</c:v>
                </c:pt>
                <c:pt idx="24">
                  <c:v>Межівський районний</c:v>
                </c:pt>
                <c:pt idx="25">
                  <c:v>Нікопольський міськрайонний</c:v>
                </c:pt>
                <c:pt idx="26">
                  <c:v>Новомосковський міськрайонний</c:v>
                </c:pt>
                <c:pt idx="27">
                  <c:v>Орджонікідзевський міський</c:v>
                </c:pt>
                <c:pt idx="28">
                  <c:v>Павлоградський міськрайонний</c:v>
                </c:pt>
                <c:pt idx="29">
                  <c:v>Першотравенський міський</c:v>
                </c:pt>
                <c:pt idx="30">
                  <c:v>Петриківський районний</c:v>
                </c:pt>
                <c:pt idx="31">
                  <c:v>Петропавлівський районний</c:v>
                </c:pt>
                <c:pt idx="32">
                  <c:v>Покровський районний</c:v>
                </c:pt>
                <c:pt idx="33">
                  <c:v>П'ятихатський районний</c:v>
                </c:pt>
                <c:pt idx="34">
                  <c:v>Саксаганський районний м. Кривого Рогу</c:v>
                </c:pt>
                <c:pt idx="35">
                  <c:v>Самарський районний м. Дніпропетровська</c:v>
                </c:pt>
                <c:pt idx="36">
                  <c:v>Синельниківський міськрайонний</c:v>
                </c:pt>
                <c:pt idx="37">
                  <c:v>Солонянський районний</c:v>
                </c:pt>
                <c:pt idx="38">
                  <c:v>Софіївський районний</c:v>
                </c:pt>
                <c:pt idx="39">
                  <c:v>Тернівський міський</c:v>
                </c:pt>
                <c:pt idx="40">
                  <c:v>Тернівський районний м. Кривого Рогу</c:v>
                </c:pt>
                <c:pt idx="41">
                  <c:v>Томаківський районний </c:v>
                </c:pt>
                <c:pt idx="42">
                  <c:v>Царичанський районний</c:v>
                </c:pt>
                <c:pt idx="43">
                  <c:v>Центрально-Міський районний м. Кривого Рогу</c:v>
                </c:pt>
                <c:pt idx="44">
                  <c:v>Широківський районний</c:v>
                </c:pt>
                <c:pt idx="45">
                  <c:v>Юр'ївський районний</c:v>
                </c:pt>
              </c:strCache>
            </c:strRef>
          </c:cat>
          <c:val>
            <c:numRef>
              <c:f>Дніпропетровська!$D$52:$D$98</c:f>
              <c:numCache>
                <c:formatCode>General</c:formatCode>
                <c:ptCount val="46"/>
                <c:pt idx="2">
                  <c:v>2</c:v>
                </c:pt>
                <c:pt idx="7">
                  <c:v>2</c:v>
                </c:pt>
                <c:pt idx="10">
                  <c:v>3</c:v>
                </c:pt>
                <c:pt idx="14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30">
                  <c:v>3</c:v>
                </c:pt>
                <c:pt idx="32">
                  <c:v>3</c:v>
                </c:pt>
                <c:pt idx="33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6</c:v>
                </c:pt>
                <c:pt idx="41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F7-4980-93DA-5DD5F9A3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31974656"/>
        <c:axId val="131976192"/>
        <c:axId val="0"/>
      </c:bar3DChart>
      <c:catAx>
        <c:axId val="1319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976192"/>
        <c:crosses val="autoZero"/>
        <c:auto val="1"/>
        <c:lblAlgn val="ctr"/>
        <c:lblOffset val="100"/>
        <c:noMultiLvlLbl val="0"/>
      </c:catAx>
      <c:valAx>
        <c:axId val="13197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97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[Zvit_navchana.xlsx]Донецька!Сводная таблица11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Донецька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Донецька!$C$28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Донецька!$B$29:$B$52</c:f>
              <c:strCache>
                <c:ptCount val="23"/>
                <c:pt idx="0">
                  <c:v>Артемівський міськрайонний суд</c:v>
                </c:pt>
                <c:pt idx="1">
                  <c:v>Великоновоселківський районний суд</c:v>
                </c:pt>
                <c:pt idx="2">
                  <c:v>Волноваський районний суд </c:v>
                </c:pt>
                <c:pt idx="3">
                  <c:v>Володарський районний суд</c:v>
                </c:pt>
                <c:pt idx="4">
                  <c:v>Вугледарський міський суд </c:v>
                </c:pt>
                <c:pt idx="5">
                  <c:v>Дзержинський міський суд</c:v>
                </c:pt>
                <c:pt idx="6">
                  <c:v>Димитровський міський суд</c:v>
                </c:pt>
                <c:pt idx="7">
                  <c:v>Добропільський муськрайонний суд</c:v>
                </c:pt>
                <c:pt idx="8">
                  <c:v>Дружківський міський суд</c:v>
                </c:pt>
                <c:pt idx="9">
                  <c:v>Жовтневий районний </c:v>
                </c:pt>
                <c:pt idx="10">
                  <c:v>Іллічівський районний </c:v>
                </c:pt>
                <c:pt idx="11">
                  <c:v>Костянтинівський міськрайонний </c:v>
                </c:pt>
                <c:pt idx="12">
                  <c:v>Краматорський міський </c:v>
                </c:pt>
                <c:pt idx="13">
                  <c:v>Красноармійський міськрайонний </c:v>
                </c:pt>
                <c:pt idx="14">
                  <c:v>Краснолиманський міський </c:v>
                </c:pt>
                <c:pt idx="15">
                  <c:v>Мар'їнський районний </c:v>
                </c:pt>
                <c:pt idx="16">
                  <c:v>Новогродівський міський </c:v>
                </c:pt>
                <c:pt idx="17">
                  <c:v>Олександрівський районний </c:v>
                </c:pt>
                <c:pt idx="18">
                  <c:v>Орджонікідзевський районний </c:v>
                </c:pt>
                <c:pt idx="19">
                  <c:v>Першотравневий районний </c:v>
                </c:pt>
                <c:pt idx="20">
                  <c:v>Приморський районний </c:v>
                </c:pt>
                <c:pt idx="21">
                  <c:v>Селидівський міський </c:v>
                </c:pt>
                <c:pt idx="22">
                  <c:v>Слов'янський міськрайонний</c:v>
                </c:pt>
              </c:strCache>
            </c:strRef>
          </c:cat>
          <c:val>
            <c:numRef>
              <c:f>Донецька!$C$29:$C$52</c:f>
              <c:numCache>
                <c:formatCode>General</c:formatCode>
                <c:ptCount val="23"/>
                <c:pt idx="0">
                  <c:v>68</c:v>
                </c:pt>
                <c:pt idx="1">
                  <c:v>20</c:v>
                </c:pt>
                <c:pt idx="2">
                  <c:v>28.5</c:v>
                </c:pt>
                <c:pt idx="3">
                  <c:v>17</c:v>
                </c:pt>
                <c:pt idx="4">
                  <c:v>13</c:v>
                </c:pt>
                <c:pt idx="5">
                  <c:v>40</c:v>
                </c:pt>
                <c:pt idx="6">
                  <c:v>24</c:v>
                </c:pt>
                <c:pt idx="7">
                  <c:v>46</c:v>
                </c:pt>
                <c:pt idx="8">
                  <c:v>27</c:v>
                </c:pt>
                <c:pt idx="9">
                  <c:v>56</c:v>
                </c:pt>
                <c:pt idx="10">
                  <c:v>33</c:v>
                </c:pt>
                <c:pt idx="11">
                  <c:v>53</c:v>
                </c:pt>
                <c:pt idx="12">
                  <c:v>64</c:v>
                </c:pt>
                <c:pt idx="13">
                  <c:v>54.5</c:v>
                </c:pt>
                <c:pt idx="14">
                  <c:v>30.5</c:v>
                </c:pt>
                <c:pt idx="15">
                  <c:v>22</c:v>
                </c:pt>
                <c:pt idx="16">
                  <c:v>14</c:v>
                </c:pt>
                <c:pt idx="17">
                  <c:v>20</c:v>
                </c:pt>
                <c:pt idx="18">
                  <c:v>31</c:v>
                </c:pt>
                <c:pt idx="19">
                  <c:v>16.5</c:v>
                </c:pt>
                <c:pt idx="20">
                  <c:v>32</c:v>
                </c:pt>
                <c:pt idx="21">
                  <c:v>39</c:v>
                </c:pt>
                <c:pt idx="22">
                  <c:v>69.5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7B-4036-B09D-27ADE62995E7}"/>
            </c:ext>
          </c:extLst>
        </c:ser>
        <c:ser>
          <c:idx val="1"/>
          <c:order val="1"/>
          <c:tx>
            <c:strRef>
              <c:f>Донецька!$D$28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Донецька!$B$29:$B$52</c:f>
              <c:strCache>
                <c:ptCount val="23"/>
                <c:pt idx="0">
                  <c:v>Артемівський міськрайонний суд</c:v>
                </c:pt>
                <c:pt idx="1">
                  <c:v>Великоновоселківський районний суд</c:v>
                </c:pt>
                <c:pt idx="2">
                  <c:v>Волноваський районний суд </c:v>
                </c:pt>
                <c:pt idx="3">
                  <c:v>Володарський районний суд</c:v>
                </c:pt>
                <c:pt idx="4">
                  <c:v>Вугледарський міський суд </c:v>
                </c:pt>
                <c:pt idx="5">
                  <c:v>Дзержинський міський суд</c:v>
                </c:pt>
                <c:pt idx="6">
                  <c:v>Димитровський міський суд</c:v>
                </c:pt>
                <c:pt idx="7">
                  <c:v>Добропільський муськрайонний суд</c:v>
                </c:pt>
                <c:pt idx="8">
                  <c:v>Дружківський міський суд</c:v>
                </c:pt>
                <c:pt idx="9">
                  <c:v>Жовтневий районний </c:v>
                </c:pt>
                <c:pt idx="10">
                  <c:v>Іллічівський районний </c:v>
                </c:pt>
                <c:pt idx="11">
                  <c:v>Костянтинівський міськрайонний </c:v>
                </c:pt>
                <c:pt idx="12">
                  <c:v>Краматорський міський </c:v>
                </c:pt>
                <c:pt idx="13">
                  <c:v>Красноармійський міськрайонний </c:v>
                </c:pt>
                <c:pt idx="14">
                  <c:v>Краснолиманський міський </c:v>
                </c:pt>
                <c:pt idx="15">
                  <c:v>Мар'їнський районний </c:v>
                </c:pt>
                <c:pt idx="16">
                  <c:v>Новогродівський міський </c:v>
                </c:pt>
                <c:pt idx="17">
                  <c:v>Олександрівський районний </c:v>
                </c:pt>
                <c:pt idx="18">
                  <c:v>Орджонікідзевський районний </c:v>
                </c:pt>
                <c:pt idx="19">
                  <c:v>Першотравневий районний </c:v>
                </c:pt>
                <c:pt idx="20">
                  <c:v>Приморський районний </c:v>
                </c:pt>
                <c:pt idx="21">
                  <c:v>Селидівський міський </c:v>
                </c:pt>
                <c:pt idx="22">
                  <c:v>Слов'янський міськрайонний</c:v>
                </c:pt>
              </c:strCache>
            </c:strRef>
          </c:cat>
          <c:val>
            <c:numRef>
              <c:f>Донецька!$D$29:$D$52</c:f>
              <c:numCache>
                <c:formatCode>General</c:formatCode>
                <c:ptCount val="23"/>
                <c:pt idx="1">
                  <c:v>7</c:v>
                </c:pt>
                <c:pt idx="3">
                  <c:v>1</c:v>
                </c:pt>
                <c:pt idx="4">
                  <c:v>2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1</c:v>
                </c:pt>
                <c:pt idx="14">
                  <c:v>4</c:v>
                </c:pt>
                <c:pt idx="16">
                  <c:v>2</c:v>
                </c:pt>
                <c:pt idx="2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7B-4036-B09D-27ADE629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31744896"/>
        <c:axId val="131746432"/>
        <c:axId val="0"/>
      </c:bar3DChart>
      <c:catAx>
        <c:axId val="1317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46432"/>
        <c:crosses val="autoZero"/>
        <c:auto val="1"/>
        <c:lblAlgn val="ctr"/>
        <c:lblOffset val="100"/>
        <c:noMultiLvlLbl val="0"/>
      </c:catAx>
      <c:valAx>
        <c:axId val="1317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7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[Zvit_navchana.xlsx]Житомирська!Сводная таблица12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Житомирська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Житомирська!$C$30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Житомирська!$B$31:$B$56</c:f>
              <c:strCache>
                <c:ptCount val="25"/>
                <c:pt idx="0">
                  <c:v>Андрушівський районний суд</c:v>
                </c:pt>
                <c:pt idx="1">
                  <c:v>Баранівський районний суд</c:v>
                </c:pt>
                <c:pt idx="2">
                  <c:v>Бердичівський міськрайонний суд</c:v>
                </c:pt>
                <c:pt idx="3">
                  <c:v>Богунський райониий суд м.Житомира</c:v>
                </c:pt>
                <c:pt idx="4">
                  <c:v>Брусилівський районний суд</c:v>
                </c:pt>
                <c:pt idx="5">
                  <c:v>Володарсько-Волинський районний суд</c:v>
                </c:pt>
                <c:pt idx="6">
                  <c:v>Ємільчинський районний суд</c:v>
                </c:pt>
                <c:pt idx="7">
                  <c:v>Житомирський районний суд </c:v>
                </c:pt>
                <c:pt idx="8">
                  <c:v>Корольовський районний суд м.Житомира</c:v>
                </c:pt>
                <c:pt idx="9">
                  <c:v>Коростенський міськрайонний суд </c:v>
                </c:pt>
                <c:pt idx="10">
                  <c:v>Коростишівський районний суд</c:v>
                </c:pt>
                <c:pt idx="11">
                  <c:v>Лугинський районний суд</c:v>
                </c:pt>
                <c:pt idx="12">
                  <c:v>Любарський районний суд</c:v>
                </c:pt>
                <c:pt idx="13">
                  <c:v>Малинський районний суд</c:v>
                </c:pt>
                <c:pt idx="14">
                  <c:v>Народицький районний суд </c:v>
                </c:pt>
                <c:pt idx="15">
                  <c:v>Новоград -Волинський міськрайонний суд</c:v>
                </c:pt>
                <c:pt idx="16">
                  <c:v>Овруцький районний суд</c:v>
                </c:pt>
                <c:pt idx="17">
                  <c:v>Олевський районний суд</c:v>
                </c:pt>
                <c:pt idx="18">
                  <c:v>Попільнянській районний суд</c:v>
                </c:pt>
                <c:pt idx="19">
                  <c:v>Радомишльський  районний   суд </c:v>
                </c:pt>
                <c:pt idx="20">
                  <c:v>Романівський районний суд</c:v>
                </c:pt>
                <c:pt idx="21">
                  <c:v>Ружинський районний суд </c:v>
                </c:pt>
                <c:pt idx="22">
                  <c:v>Червоноармійський районний суд</c:v>
                </c:pt>
                <c:pt idx="23">
                  <c:v>Черняхівський районний суд</c:v>
                </c:pt>
                <c:pt idx="24">
                  <c:v>Чуднівський районний суд</c:v>
                </c:pt>
              </c:strCache>
            </c:strRef>
          </c:cat>
          <c:val>
            <c:numRef>
              <c:f>Житомирська!$C$31:$C$56</c:f>
              <c:numCache>
                <c:formatCode>General</c:formatCode>
                <c:ptCount val="25"/>
                <c:pt idx="0">
                  <c:v>19</c:v>
                </c:pt>
                <c:pt idx="1">
                  <c:v>17</c:v>
                </c:pt>
                <c:pt idx="2">
                  <c:v>43</c:v>
                </c:pt>
                <c:pt idx="3">
                  <c:v>72.5</c:v>
                </c:pt>
                <c:pt idx="4">
                  <c:v>14</c:v>
                </c:pt>
                <c:pt idx="5">
                  <c:v>17</c:v>
                </c:pt>
                <c:pt idx="6">
                  <c:v>15</c:v>
                </c:pt>
                <c:pt idx="7">
                  <c:v>36.5</c:v>
                </c:pt>
                <c:pt idx="8">
                  <c:v>69</c:v>
                </c:pt>
                <c:pt idx="9">
                  <c:v>44</c:v>
                </c:pt>
                <c:pt idx="10">
                  <c:v>24.5</c:v>
                </c:pt>
                <c:pt idx="11">
                  <c:v>18</c:v>
                </c:pt>
                <c:pt idx="12">
                  <c:v>14</c:v>
                </c:pt>
                <c:pt idx="13">
                  <c:v>24.5</c:v>
                </c:pt>
                <c:pt idx="14">
                  <c:v>16</c:v>
                </c:pt>
                <c:pt idx="15">
                  <c:v>44</c:v>
                </c:pt>
                <c:pt idx="16">
                  <c:v>31.5</c:v>
                </c:pt>
                <c:pt idx="17">
                  <c:v>20</c:v>
                </c:pt>
                <c:pt idx="18">
                  <c:v>16.5</c:v>
                </c:pt>
                <c:pt idx="19">
                  <c:v>17</c:v>
                </c:pt>
                <c:pt idx="20">
                  <c:v>14</c:v>
                </c:pt>
                <c:pt idx="21">
                  <c:v>17.5</c:v>
                </c:pt>
                <c:pt idx="22">
                  <c:v>16</c:v>
                </c:pt>
                <c:pt idx="23">
                  <c:v>21</c:v>
                </c:pt>
                <c:pt idx="2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1D-4420-A273-849D51114E26}"/>
            </c:ext>
          </c:extLst>
        </c:ser>
        <c:ser>
          <c:idx val="1"/>
          <c:order val="1"/>
          <c:tx>
            <c:strRef>
              <c:f>Житомирська!$D$30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Житомирська!$B$31:$B$56</c:f>
              <c:strCache>
                <c:ptCount val="25"/>
                <c:pt idx="0">
                  <c:v>Андрушівський районний суд</c:v>
                </c:pt>
                <c:pt idx="1">
                  <c:v>Баранівський районний суд</c:v>
                </c:pt>
                <c:pt idx="2">
                  <c:v>Бердичівський міськрайонний суд</c:v>
                </c:pt>
                <c:pt idx="3">
                  <c:v>Богунський райониий суд м.Житомира</c:v>
                </c:pt>
                <c:pt idx="4">
                  <c:v>Брусилівський районний суд</c:v>
                </c:pt>
                <c:pt idx="5">
                  <c:v>Володарсько-Волинський районний суд</c:v>
                </c:pt>
                <c:pt idx="6">
                  <c:v>Ємільчинський районний суд</c:v>
                </c:pt>
                <c:pt idx="7">
                  <c:v>Житомирський районний суд </c:v>
                </c:pt>
                <c:pt idx="8">
                  <c:v>Корольовський районний суд м.Житомира</c:v>
                </c:pt>
                <c:pt idx="9">
                  <c:v>Коростенський міськрайонний суд </c:v>
                </c:pt>
                <c:pt idx="10">
                  <c:v>Коростишівський районний суд</c:v>
                </c:pt>
                <c:pt idx="11">
                  <c:v>Лугинський районний суд</c:v>
                </c:pt>
                <c:pt idx="12">
                  <c:v>Любарський районний суд</c:v>
                </c:pt>
                <c:pt idx="13">
                  <c:v>Малинський районний суд</c:v>
                </c:pt>
                <c:pt idx="14">
                  <c:v>Народицький районний суд </c:v>
                </c:pt>
                <c:pt idx="15">
                  <c:v>Новоград -Волинський міськрайонний суд</c:v>
                </c:pt>
                <c:pt idx="16">
                  <c:v>Овруцький районний суд</c:v>
                </c:pt>
                <c:pt idx="17">
                  <c:v>Олевський районний суд</c:v>
                </c:pt>
                <c:pt idx="18">
                  <c:v>Попільнянській районний суд</c:v>
                </c:pt>
                <c:pt idx="19">
                  <c:v>Радомишльський  районний   суд </c:v>
                </c:pt>
                <c:pt idx="20">
                  <c:v>Романівський районний суд</c:v>
                </c:pt>
                <c:pt idx="21">
                  <c:v>Ружинський районний суд </c:v>
                </c:pt>
                <c:pt idx="22">
                  <c:v>Червоноармійський районний суд</c:v>
                </c:pt>
                <c:pt idx="23">
                  <c:v>Черняхівський районний суд</c:v>
                </c:pt>
                <c:pt idx="24">
                  <c:v>Чуднівський районний суд</c:v>
                </c:pt>
              </c:strCache>
            </c:strRef>
          </c:cat>
          <c:val>
            <c:numRef>
              <c:f>Житомирська!$D$31:$D$56</c:f>
              <c:numCache>
                <c:formatCode>General</c:formatCode>
                <c:ptCount val="25"/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4">
                  <c:v>1</c:v>
                </c:pt>
                <c:pt idx="15">
                  <c:v>15</c:v>
                </c:pt>
                <c:pt idx="16">
                  <c:v>1</c:v>
                </c:pt>
                <c:pt idx="17">
                  <c:v>10</c:v>
                </c:pt>
                <c:pt idx="18">
                  <c:v>3</c:v>
                </c:pt>
                <c:pt idx="19">
                  <c:v>10</c:v>
                </c:pt>
                <c:pt idx="2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1D-4420-A273-849D51114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1861120"/>
        <c:axId val="131862912"/>
        <c:axId val="0"/>
      </c:bar3DChart>
      <c:catAx>
        <c:axId val="1318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862912"/>
        <c:crosses val="autoZero"/>
        <c:auto val="1"/>
        <c:lblAlgn val="ctr"/>
        <c:lblOffset val="100"/>
        <c:noMultiLvlLbl val="0"/>
      </c:catAx>
      <c:valAx>
        <c:axId val="1318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86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[Zvit_navchana.xlsx]Закарпатська!Сводная таблица1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Закарпатська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Закарпатська!$C$18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Закарпатська!$B$19:$B$32</c:f>
              <c:strCache>
                <c:ptCount val="13"/>
                <c:pt idx="0">
                  <c:v>Берегівський районний  суд Закарпатської області</c:v>
                </c:pt>
                <c:pt idx="1">
                  <c:v>Великоберезнянський районний суд Закарпатської області</c:v>
                </c:pt>
                <c:pt idx="2">
                  <c:v>Виноградівський   районний  суд Закарпатської області</c:v>
                </c:pt>
                <c:pt idx="3">
                  <c:v>Воловецький районний  суд Закарпатської області</c:v>
                </c:pt>
                <c:pt idx="4">
                  <c:v>Іршавський районний суд Закарпатської області</c:v>
                </c:pt>
                <c:pt idx="5">
                  <c:v>Міжгірський районний суд Закарпатської області</c:v>
                </c:pt>
                <c:pt idx="6">
                  <c:v>Мукачівський міськрайонний суд </c:v>
                </c:pt>
                <c:pt idx="7">
                  <c:v>Перечинський районний  суд Закарпатської області</c:v>
                </c:pt>
                <c:pt idx="8">
                  <c:v>Рахівський районний суд Закарпатської області</c:v>
                </c:pt>
                <c:pt idx="9">
                  <c:v>Свалявський районний суд Закарпатської області</c:v>
                </c:pt>
                <c:pt idx="10">
                  <c:v>Тячівський районний суд Закарпатської області</c:v>
                </c:pt>
                <c:pt idx="11">
                  <c:v>Ужгородський міськрайонний суд Закарпатської області</c:v>
                </c:pt>
                <c:pt idx="12">
                  <c:v>Хустський районний суд Закарпатської області</c:v>
                </c:pt>
              </c:strCache>
            </c:strRef>
          </c:cat>
          <c:val>
            <c:numRef>
              <c:f>Закарпатська!$C$19:$C$32</c:f>
              <c:numCache>
                <c:formatCode>General</c:formatCode>
                <c:ptCount val="13"/>
                <c:pt idx="0">
                  <c:v>26</c:v>
                </c:pt>
                <c:pt idx="1">
                  <c:v>18</c:v>
                </c:pt>
                <c:pt idx="2">
                  <c:v>30</c:v>
                </c:pt>
                <c:pt idx="3">
                  <c:v>16</c:v>
                </c:pt>
                <c:pt idx="4">
                  <c:v>28</c:v>
                </c:pt>
                <c:pt idx="5">
                  <c:v>18</c:v>
                </c:pt>
                <c:pt idx="6">
                  <c:v>71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36</c:v>
                </c:pt>
                <c:pt idx="11">
                  <c:v>76</c:v>
                </c:pt>
                <c:pt idx="12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F-49AC-AF5C-A1167D9F2365}"/>
            </c:ext>
          </c:extLst>
        </c:ser>
        <c:ser>
          <c:idx val="1"/>
          <c:order val="1"/>
          <c:tx>
            <c:strRef>
              <c:f>Закарпатська!$D$18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Закарпатська!$B$19:$B$32</c:f>
              <c:strCache>
                <c:ptCount val="13"/>
                <c:pt idx="0">
                  <c:v>Берегівський районний  суд Закарпатської області</c:v>
                </c:pt>
                <c:pt idx="1">
                  <c:v>Великоберезнянський районний суд Закарпатської області</c:v>
                </c:pt>
                <c:pt idx="2">
                  <c:v>Виноградівський   районний  суд Закарпатської області</c:v>
                </c:pt>
                <c:pt idx="3">
                  <c:v>Воловецький районний  суд Закарпатської області</c:v>
                </c:pt>
                <c:pt idx="4">
                  <c:v>Іршавський районний суд Закарпатської області</c:v>
                </c:pt>
                <c:pt idx="5">
                  <c:v>Міжгірський районний суд Закарпатської області</c:v>
                </c:pt>
                <c:pt idx="6">
                  <c:v>Мукачівський міськрайонний суд </c:v>
                </c:pt>
                <c:pt idx="7">
                  <c:v>Перечинський районний  суд Закарпатської області</c:v>
                </c:pt>
                <c:pt idx="8">
                  <c:v>Рахівський районний суд Закарпатської області</c:v>
                </c:pt>
                <c:pt idx="9">
                  <c:v>Свалявський районний суд Закарпатської області</c:v>
                </c:pt>
                <c:pt idx="10">
                  <c:v>Тячівський районний суд Закарпатської області</c:v>
                </c:pt>
                <c:pt idx="11">
                  <c:v>Ужгородський міськрайонний суд Закарпатської області</c:v>
                </c:pt>
                <c:pt idx="12">
                  <c:v>Хустський районний суд Закарпатської області</c:v>
                </c:pt>
              </c:strCache>
            </c:strRef>
          </c:cat>
          <c:val>
            <c:numRef>
              <c:f>Закарпатська!$D$19:$D$32</c:f>
              <c:numCache>
                <c:formatCode>General</c:formatCode>
                <c:ptCount val="13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6F-49AC-AF5C-A1167D9F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100864"/>
        <c:axId val="132102400"/>
      </c:barChart>
      <c:catAx>
        <c:axId val="1321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102400"/>
        <c:crosses val="autoZero"/>
        <c:auto val="1"/>
        <c:lblAlgn val="ctr"/>
        <c:lblOffset val="100"/>
        <c:noMultiLvlLbl val="0"/>
      </c:catAx>
      <c:valAx>
        <c:axId val="13210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10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0033399109783"/>
          <c:y val="0.88787135881808787"/>
          <c:w val="0.57304915352734198"/>
          <c:h val="8.101483630671668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[Zvit_navchana.xlsx]Запорізька!Сводная таблица2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Запорізька область</a:t>
            </a:r>
          </a:p>
        </c:rich>
      </c:tx>
      <c:layout>
        <c:manualLayout>
          <c:xMode val="edge"/>
          <c:yMode val="edge"/>
          <c:x val="0.36424340409169165"/>
          <c:y val="6.8952256354127328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  <a:sp3d contourW="9525">
            <a:contourClr>
              <a:schemeClr val="lt1">
                <a:alpha val="50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  <a:sp3d contourW="9525">
            <a:contourClr>
              <a:schemeClr val="lt1">
                <a:alpha val="50000"/>
              </a:schemeClr>
            </a:contourClr>
          </a:sp3d>
        </c:spPr>
        <c:marker>
          <c:symbol val="none"/>
        </c:marker>
      </c:pivotFmt>
    </c:pivotFmts>
    <c:view3D>
      <c:rotX val="15"/>
      <c:rotY val="2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Запорізька!$C$33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cat>
            <c:strRef>
              <c:f>Запорізька!$B$34:$B$62</c:f>
              <c:strCache>
                <c:ptCount val="28"/>
                <c:pt idx="0">
                  <c:v>Бердянський міськрайонний </c:v>
                </c:pt>
                <c:pt idx="1">
                  <c:v>Василівський районний </c:v>
                </c:pt>
                <c:pt idx="2">
                  <c:v>Великобілозерський районний </c:v>
                </c:pt>
                <c:pt idx="3">
                  <c:v>Веселівський районний </c:v>
                </c:pt>
                <c:pt idx="4">
                  <c:v>Вільнянський районний </c:v>
                </c:pt>
                <c:pt idx="5">
                  <c:v>Гуляйпільський районний </c:v>
                </c:pt>
                <c:pt idx="6">
                  <c:v>Енергодарський міський </c:v>
                </c:pt>
                <c:pt idx="7">
                  <c:v>Жовтневий районний </c:v>
                </c:pt>
                <c:pt idx="8">
                  <c:v>Заводський районний </c:v>
                </c:pt>
                <c:pt idx="9">
                  <c:v>Запорізький районний </c:v>
                </c:pt>
                <c:pt idx="10">
                  <c:v>Кам'янсько - Дніпровський районний </c:v>
                </c:pt>
                <c:pt idx="11">
                  <c:v>Комунарський районний </c:v>
                </c:pt>
                <c:pt idx="12">
                  <c:v>Куйбишевський районний </c:v>
                </c:pt>
                <c:pt idx="13">
                  <c:v>Ленінський районний </c:v>
                </c:pt>
                <c:pt idx="14">
                  <c:v>Мелітопольський міськрайонний </c:v>
                </c:pt>
                <c:pt idx="15">
                  <c:v>Михайлівський районний </c:v>
                </c:pt>
                <c:pt idx="16">
                  <c:v>Новомиколаївський районний </c:v>
                </c:pt>
                <c:pt idx="17">
                  <c:v>Орджонікідзевський районний </c:v>
                </c:pt>
                <c:pt idx="18">
                  <c:v>Оріхівський районний </c:v>
                </c:pt>
                <c:pt idx="19">
                  <c:v>Пологівський районний </c:v>
                </c:pt>
                <c:pt idx="20">
                  <c:v>Приазовський районний </c:v>
                </c:pt>
                <c:pt idx="21">
                  <c:v>Приморський районний </c:v>
                </c:pt>
                <c:pt idx="22">
                  <c:v>Розівський районний </c:v>
                </c:pt>
                <c:pt idx="23">
                  <c:v>Токмацький районний </c:v>
                </c:pt>
                <c:pt idx="24">
                  <c:v>Хортицький районний </c:v>
                </c:pt>
                <c:pt idx="25">
                  <c:v>Чернігівський районний </c:v>
                </c:pt>
                <c:pt idx="26">
                  <c:v>Шевченківський районний </c:v>
                </c:pt>
                <c:pt idx="27">
                  <c:v>Якимівський районний </c:v>
                </c:pt>
              </c:strCache>
            </c:strRef>
          </c:cat>
          <c:val>
            <c:numRef>
              <c:f>Запорізька!$C$34:$C$62</c:f>
              <c:numCache>
                <c:formatCode>General</c:formatCode>
                <c:ptCount val="28"/>
                <c:pt idx="0">
                  <c:v>69</c:v>
                </c:pt>
                <c:pt idx="1">
                  <c:v>23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  <c:pt idx="5">
                  <c:v>15</c:v>
                </c:pt>
                <c:pt idx="6">
                  <c:v>22</c:v>
                </c:pt>
                <c:pt idx="7">
                  <c:v>41</c:v>
                </c:pt>
                <c:pt idx="8">
                  <c:v>31</c:v>
                </c:pt>
                <c:pt idx="9">
                  <c:v>24</c:v>
                </c:pt>
                <c:pt idx="10">
                  <c:v>18</c:v>
                </c:pt>
                <c:pt idx="11">
                  <c:v>49</c:v>
                </c:pt>
                <c:pt idx="12">
                  <c:v>17</c:v>
                </c:pt>
                <c:pt idx="13">
                  <c:v>45</c:v>
                </c:pt>
                <c:pt idx="14">
                  <c:v>77</c:v>
                </c:pt>
                <c:pt idx="15">
                  <c:v>16</c:v>
                </c:pt>
                <c:pt idx="16">
                  <c:v>12</c:v>
                </c:pt>
                <c:pt idx="17">
                  <c:v>51</c:v>
                </c:pt>
                <c:pt idx="18">
                  <c:v>24.5</c:v>
                </c:pt>
                <c:pt idx="19">
                  <c:v>20</c:v>
                </c:pt>
                <c:pt idx="20">
                  <c:v>22</c:v>
                </c:pt>
                <c:pt idx="21">
                  <c:v>19</c:v>
                </c:pt>
                <c:pt idx="22">
                  <c:v>10</c:v>
                </c:pt>
                <c:pt idx="23">
                  <c:v>28</c:v>
                </c:pt>
                <c:pt idx="24">
                  <c:v>39</c:v>
                </c:pt>
                <c:pt idx="25">
                  <c:v>15.5</c:v>
                </c:pt>
                <c:pt idx="26">
                  <c:v>50</c:v>
                </c:pt>
                <c:pt idx="27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94-4539-9591-CC5DE932A1EA}"/>
            </c:ext>
          </c:extLst>
        </c:ser>
        <c:ser>
          <c:idx val="1"/>
          <c:order val="1"/>
          <c:tx>
            <c:strRef>
              <c:f>Запорізька!$D$33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cat>
            <c:strRef>
              <c:f>Запорізька!$B$34:$B$62</c:f>
              <c:strCache>
                <c:ptCount val="28"/>
                <c:pt idx="0">
                  <c:v>Бердянський міськрайонний </c:v>
                </c:pt>
                <c:pt idx="1">
                  <c:v>Василівський районний </c:v>
                </c:pt>
                <c:pt idx="2">
                  <c:v>Великобілозерський районний </c:v>
                </c:pt>
                <c:pt idx="3">
                  <c:v>Веселівський районний </c:v>
                </c:pt>
                <c:pt idx="4">
                  <c:v>Вільнянський районний </c:v>
                </c:pt>
                <c:pt idx="5">
                  <c:v>Гуляйпільський районний </c:v>
                </c:pt>
                <c:pt idx="6">
                  <c:v>Енергодарський міський </c:v>
                </c:pt>
                <c:pt idx="7">
                  <c:v>Жовтневий районний </c:v>
                </c:pt>
                <c:pt idx="8">
                  <c:v>Заводський районний </c:v>
                </c:pt>
                <c:pt idx="9">
                  <c:v>Запорізький районний </c:v>
                </c:pt>
                <c:pt idx="10">
                  <c:v>Кам'янсько - Дніпровський районний </c:v>
                </c:pt>
                <c:pt idx="11">
                  <c:v>Комунарський районний </c:v>
                </c:pt>
                <c:pt idx="12">
                  <c:v>Куйбишевський районний </c:v>
                </c:pt>
                <c:pt idx="13">
                  <c:v>Ленінський районний </c:v>
                </c:pt>
                <c:pt idx="14">
                  <c:v>Мелітопольський міськрайонний </c:v>
                </c:pt>
                <c:pt idx="15">
                  <c:v>Михайлівський районний </c:v>
                </c:pt>
                <c:pt idx="16">
                  <c:v>Новомиколаївський районний </c:v>
                </c:pt>
                <c:pt idx="17">
                  <c:v>Орджонікідзевський районний </c:v>
                </c:pt>
                <c:pt idx="18">
                  <c:v>Оріхівський районний </c:v>
                </c:pt>
                <c:pt idx="19">
                  <c:v>Пологівський районний </c:v>
                </c:pt>
                <c:pt idx="20">
                  <c:v>Приазовський районний </c:v>
                </c:pt>
                <c:pt idx="21">
                  <c:v>Приморський районний </c:v>
                </c:pt>
                <c:pt idx="22">
                  <c:v>Розівський районний </c:v>
                </c:pt>
                <c:pt idx="23">
                  <c:v>Токмацький районний </c:v>
                </c:pt>
                <c:pt idx="24">
                  <c:v>Хортицький районний </c:v>
                </c:pt>
                <c:pt idx="25">
                  <c:v>Чернігівський районний </c:v>
                </c:pt>
                <c:pt idx="26">
                  <c:v>Шевченківський районний </c:v>
                </c:pt>
                <c:pt idx="27">
                  <c:v>Якимівський районний </c:v>
                </c:pt>
              </c:strCache>
            </c:strRef>
          </c:cat>
          <c:val>
            <c:numRef>
              <c:f>Запорізька!$D$34:$D$62</c:f>
              <c:numCache>
                <c:formatCode>General</c:formatCode>
                <c:ptCount val="28"/>
                <c:pt idx="0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31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7">
                  <c:v>7</c:v>
                </c:pt>
                <c:pt idx="18">
                  <c:v>11</c:v>
                </c:pt>
                <c:pt idx="19">
                  <c:v>2</c:v>
                </c:pt>
                <c:pt idx="20">
                  <c:v>1</c:v>
                </c:pt>
                <c:pt idx="23">
                  <c:v>1</c:v>
                </c:pt>
                <c:pt idx="27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94-4539-9591-CC5DE932A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0645376"/>
        <c:axId val="130651264"/>
        <c:axId val="0"/>
      </c:bar3DChart>
      <c:catAx>
        <c:axId val="13064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651264"/>
        <c:crosses val="autoZero"/>
        <c:auto val="1"/>
        <c:lblAlgn val="ctr"/>
        <c:lblOffset val="100"/>
        <c:noMultiLvlLbl val="0"/>
      </c:catAx>
      <c:valAx>
        <c:axId val="1306512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64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[Zvit_navchana.xlsx]Івано-Франківська!Сводная таблица3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Івано-Франківська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'Івано-Франківська'!$C$22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'Івано-Франківська'!$B$23:$B$40</c:f>
              <c:strCache>
                <c:ptCount val="17"/>
                <c:pt idx="0">
                  <c:v>Богородчанський районний суд</c:v>
                </c:pt>
                <c:pt idx="1">
                  <c:v>Болехівський міський суд</c:v>
                </c:pt>
                <c:pt idx="2">
                  <c:v>Верховинський районний суд</c:v>
                </c:pt>
                <c:pt idx="3">
                  <c:v>Галицький районний суд</c:v>
                </c:pt>
                <c:pt idx="4">
                  <c:v>Городенківський районний суд</c:v>
                </c:pt>
                <c:pt idx="5">
                  <c:v>Долинський районний суд</c:v>
                </c:pt>
                <c:pt idx="6">
                  <c:v>Івано-Франківський міський суд</c:v>
                </c:pt>
                <c:pt idx="7">
                  <c:v>Калуський міськрайонний суд</c:v>
                </c:pt>
                <c:pt idx="8">
                  <c:v>Коломийський міськрайонний суд</c:v>
                </c:pt>
                <c:pt idx="9">
                  <c:v>Косівський районний суд</c:v>
                </c:pt>
                <c:pt idx="10">
                  <c:v>Надвірнянський районний суд</c:v>
                </c:pt>
                <c:pt idx="11">
                  <c:v>Рогатинський районний суд</c:v>
                </c:pt>
                <c:pt idx="12">
                  <c:v>Рожнятівський районний суд</c:v>
                </c:pt>
                <c:pt idx="13">
                  <c:v>Снятинський районний суд</c:v>
                </c:pt>
                <c:pt idx="14">
                  <c:v>Тисменицький районний суд</c:v>
                </c:pt>
                <c:pt idx="15">
                  <c:v>Тлумацький районний суд</c:v>
                </c:pt>
                <c:pt idx="16">
                  <c:v>Яремчанський міський суд</c:v>
                </c:pt>
              </c:strCache>
            </c:strRef>
          </c:cat>
          <c:val>
            <c:numRef>
              <c:f>'Івано-Франківська'!$C$23:$C$40</c:f>
              <c:numCache>
                <c:formatCode>General</c:formatCode>
                <c:ptCount val="17"/>
                <c:pt idx="0">
                  <c:v>19</c:v>
                </c:pt>
                <c:pt idx="1">
                  <c:v>15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74</c:v>
                </c:pt>
                <c:pt idx="7">
                  <c:v>41</c:v>
                </c:pt>
                <c:pt idx="8">
                  <c:v>39</c:v>
                </c:pt>
                <c:pt idx="9">
                  <c:v>25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17</c:v>
                </c:pt>
                <c:pt idx="15">
                  <c:v>17</c:v>
                </c:pt>
                <c:pt idx="1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1B-48BE-B9C4-E34ABA097DD6}"/>
            </c:ext>
          </c:extLst>
        </c:ser>
        <c:ser>
          <c:idx val="1"/>
          <c:order val="1"/>
          <c:tx>
            <c:strRef>
              <c:f>'Івано-Франківська'!$D$22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'Івано-Франківська'!$B$23:$B$40</c:f>
              <c:strCache>
                <c:ptCount val="17"/>
                <c:pt idx="0">
                  <c:v>Богородчанський районний суд</c:v>
                </c:pt>
                <c:pt idx="1">
                  <c:v>Болехівський міський суд</c:v>
                </c:pt>
                <c:pt idx="2">
                  <c:v>Верховинський районний суд</c:v>
                </c:pt>
                <c:pt idx="3">
                  <c:v>Галицький районний суд</c:v>
                </c:pt>
                <c:pt idx="4">
                  <c:v>Городенківський районний суд</c:v>
                </c:pt>
                <c:pt idx="5">
                  <c:v>Долинський районний суд</c:v>
                </c:pt>
                <c:pt idx="6">
                  <c:v>Івано-Франківський міський суд</c:v>
                </c:pt>
                <c:pt idx="7">
                  <c:v>Калуський міськрайонний суд</c:v>
                </c:pt>
                <c:pt idx="8">
                  <c:v>Коломийський міськрайонний суд</c:v>
                </c:pt>
                <c:pt idx="9">
                  <c:v>Косівський районний суд</c:v>
                </c:pt>
                <c:pt idx="10">
                  <c:v>Надвірнянський районний суд</c:v>
                </c:pt>
                <c:pt idx="11">
                  <c:v>Рогатинський районний суд</c:v>
                </c:pt>
                <c:pt idx="12">
                  <c:v>Рожнятівський районний суд</c:v>
                </c:pt>
                <c:pt idx="13">
                  <c:v>Снятинський районний суд</c:v>
                </c:pt>
                <c:pt idx="14">
                  <c:v>Тисменицький районний суд</c:v>
                </c:pt>
                <c:pt idx="15">
                  <c:v>Тлумацький районний суд</c:v>
                </c:pt>
                <c:pt idx="16">
                  <c:v>Яремчанський міський суд</c:v>
                </c:pt>
              </c:strCache>
            </c:strRef>
          </c:cat>
          <c:val>
            <c:numRef>
              <c:f>'Івано-Франківська'!$D$23:$D$40</c:f>
              <c:numCache>
                <c:formatCode>General</c:formatCode>
                <c:ptCount val="17"/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7">
                  <c:v>3</c:v>
                </c:pt>
                <c:pt idx="8">
                  <c:v>23</c:v>
                </c:pt>
                <c:pt idx="9">
                  <c:v>1</c:v>
                </c:pt>
                <c:pt idx="10">
                  <c:v>2</c:v>
                </c:pt>
                <c:pt idx="13">
                  <c:v>5</c:v>
                </c:pt>
                <c:pt idx="1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1B-48BE-B9C4-E34ABA097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2322048"/>
        <c:axId val="132323584"/>
      </c:barChart>
      <c:catAx>
        <c:axId val="1323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323584"/>
        <c:crosses val="autoZero"/>
        <c:auto val="1"/>
        <c:lblAlgn val="ctr"/>
        <c:lblOffset val="100"/>
        <c:noMultiLvlLbl val="0"/>
      </c:catAx>
      <c:valAx>
        <c:axId val="132323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3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[Zvit_navchana.xlsx]Київська!Сводная таблица4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Київська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Київська!$C$33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Київська!$B$34:$B$62</c:f>
              <c:strCache>
                <c:ptCount val="28"/>
                <c:pt idx="0">
                  <c:v>Баришівський районний суд </c:v>
                </c:pt>
                <c:pt idx="1">
                  <c:v>Березанський міський суд  </c:v>
                </c:pt>
                <c:pt idx="2">
                  <c:v>Білоцерківський міськрайонний суд </c:v>
                </c:pt>
                <c:pt idx="3">
                  <c:v>Богуславський районний суд</c:v>
                </c:pt>
                <c:pt idx="4">
                  <c:v>Бориспільський міськрайонний суд</c:v>
                </c:pt>
                <c:pt idx="5">
                  <c:v>Бородянський районний суд </c:v>
                </c:pt>
                <c:pt idx="6">
                  <c:v>Броварський міськрайонний суд </c:v>
                </c:pt>
                <c:pt idx="7">
                  <c:v>Васильківський міськрайонний суд </c:v>
                </c:pt>
                <c:pt idx="8">
                  <c:v>Вишгородський районний суд</c:v>
                </c:pt>
                <c:pt idx="9">
                  <c:v>Володарський районний суд </c:v>
                </c:pt>
                <c:pt idx="10">
                  <c:v>Згурівський районний суд</c:v>
                </c:pt>
                <c:pt idx="11">
                  <c:v>Іванківський районний суд </c:v>
                </c:pt>
                <c:pt idx="12">
                  <c:v>Ірпіньський міський суд </c:v>
                </c:pt>
                <c:pt idx="13">
                  <c:v>Кагарлицький районний суд </c:v>
                </c:pt>
                <c:pt idx="14">
                  <c:v>К-Святошинський районний суд </c:v>
                </c:pt>
                <c:pt idx="15">
                  <c:v>Макарівський районний суд </c:v>
                </c:pt>
                <c:pt idx="16">
                  <c:v>Миронівський районний суд </c:v>
                </c:pt>
                <c:pt idx="17">
                  <c:v>Обухівський районний суд </c:v>
                </c:pt>
                <c:pt idx="18">
                  <c:v>П-Хмельницький міськрайонний суд </c:v>
                </c:pt>
                <c:pt idx="19">
                  <c:v>Ржищівський міський суд </c:v>
                </c:pt>
                <c:pt idx="20">
                  <c:v>Рокитнянський районний суд </c:v>
                </c:pt>
                <c:pt idx="21">
                  <c:v>Сквирський районний суд</c:v>
                </c:pt>
                <c:pt idx="22">
                  <c:v>Славутицький міський суд </c:v>
                </c:pt>
                <c:pt idx="23">
                  <c:v>Ставищенський районний суд </c:v>
                </c:pt>
                <c:pt idx="24">
                  <c:v>Таращанський районний суд</c:v>
                </c:pt>
                <c:pt idx="25">
                  <c:v>Тетіївський районний суд</c:v>
                </c:pt>
                <c:pt idx="26">
                  <c:v>Фастівський міськрайонний суд</c:v>
                </c:pt>
                <c:pt idx="27">
                  <c:v>Яготинський районний суд </c:v>
                </c:pt>
              </c:strCache>
            </c:strRef>
          </c:cat>
          <c:val>
            <c:numRef>
              <c:f>Київська!$C$34:$C$62</c:f>
              <c:numCache>
                <c:formatCode>General</c:formatCode>
                <c:ptCount val="28"/>
                <c:pt idx="0">
                  <c:v>18</c:v>
                </c:pt>
                <c:pt idx="1">
                  <c:v>14</c:v>
                </c:pt>
                <c:pt idx="2">
                  <c:v>86</c:v>
                </c:pt>
                <c:pt idx="3">
                  <c:v>16</c:v>
                </c:pt>
                <c:pt idx="4">
                  <c:v>53</c:v>
                </c:pt>
                <c:pt idx="5">
                  <c:v>22</c:v>
                </c:pt>
                <c:pt idx="6">
                  <c:v>61</c:v>
                </c:pt>
                <c:pt idx="7">
                  <c:v>44</c:v>
                </c:pt>
                <c:pt idx="8">
                  <c:v>35</c:v>
                </c:pt>
                <c:pt idx="9">
                  <c:v>18</c:v>
                </c:pt>
                <c:pt idx="10">
                  <c:v>14</c:v>
                </c:pt>
                <c:pt idx="11">
                  <c:v>21</c:v>
                </c:pt>
                <c:pt idx="12">
                  <c:v>39</c:v>
                </c:pt>
                <c:pt idx="13">
                  <c:v>16</c:v>
                </c:pt>
                <c:pt idx="14">
                  <c:v>45</c:v>
                </c:pt>
                <c:pt idx="15">
                  <c:v>20</c:v>
                </c:pt>
                <c:pt idx="16">
                  <c:v>16</c:v>
                </c:pt>
                <c:pt idx="17">
                  <c:v>32</c:v>
                </c:pt>
                <c:pt idx="18">
                  <c:v>30</c:v>
                </c:pt>
                <c:pt idx="19">
                  <c:v>13</c:v>
                </c:pt>
                <c:pt idx="20">
                  <c:v>17</c:v>
                </c:pt>
                <c:pt idx="21">
                  <c:v>20</c:v>
                </c:pt>
                <c:pt idx="22">
                  <c:v>14</c:v>
                </c:pt>
                <c:pt idx="23">
                  <c:v>16</c:v>
                </c:pt>
                <c:pt idx="24">
                  <c:v>17</c:v>
                </c:pt>
                <c:pt idx="25">
                  <c:v>16</c:v>
                </c:pt>
                <c:pt idx="26">
                  <c:v>41</c:v>
                </c:pt>
                <c:pt idx="27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F-4042-97C9-3C273C004CAF}"/>
            </c:ext>
          </c:extLst>
        </c:ser>
        <c:ser>
          <c:idx val="1"/>
          <c:order val="1"/>
          <c:tx>
            <c:strRef>
              <c:f>Київська!$D$33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Київська!$B$34:$B$62</c:f>
              <c:strCache>
                <c:ptCount val="28"/>
                <c:pt idx="0">
                  <c:v>Баришівський районний суд </c:v>
                </c:pt>
                <c:pt idx="1">
                  <c:v>Березанський міський суд  </c:v>
                </c:pt>
                <c:pt idx="2">
                  <c:v>Білоцерківський міськрайонний суд </c:v>
                </c:pt>
                <c:pt idx="3">
                  <c:v>Богуславський районний суд</c:v>
                </c:pt>
                <c:pt idx="4">
                  <c:v>Бориспільський міськрайонний суд</c:v>
                </c:pt>
                <c:pt idx="5">
                  <c:v>Бородянський районний суд </c:v>
                </c:pt>
                <c:pt idx="6">
                  <c:v>Броварський міськрайонний суд </c:v>
                </c:pt>
                <c:pt idx="7">
                  <c:v>Васильківський міськрайонний суд </c:v>
                </c:pt>
                <c:pt idx="8">
                  <c:v>Вишгородський районний суд</c:v>
                </c:pt>
                <c:pt idx="9">
                  <c:v>Володарський районний суд </c:v>
                </c:pt>
                <c:pt idx="10">
                  <c:v>Згурівський районний суд</c:v>
                </c:pt>
                <c:pt idx="11">
                  <c:v>Іванківський районний суд </c:v>
                </c:pt>
                <c:pt idx="12">
                  <c:v>Ірпіньський міський суд </c:v>
                </c:pt>
                <c:pt idx="13">
                  <c:v>Кагарлицький районний суд </c:v>
                </c:pt>
                <c:pt idx="14">
                  <c:v>К-Святошинський районний суд </c:v>
                </c:pt>
                <c:pt idx="15">
                  <c:v>Макарівський районний суд </c:v>
                </c:pt>
                <c:pt idx="16">
                  <c:v>Миронівський районний суд </c:v>
                </c:pt>
                <c:pt idx="17">
                  <c:v>Обухівський районний суд </c:v>
                </c:pt>
                <c:pt idx="18">
                  <c:v>П-Хмельницький міськрайонний суд </c:v>
                </c:pt>
                <c:pt idx="19">
                  <c:v>Ржищівський міський суд </c:v>
                </c:pt>
                <c:pt idx="20">
                  <c:v>Рокитнянський районний суд </c:v>
                </c:pt>
                <c:pt idx="21">
                  <c:v>Сквирський районний суд</c:v>
                </c:pt>
                <c:pt idx="22">
                  <c:v>Славутицький міський суд </c:v>
                </c:pt>
                <c:pt idx="23">
                  <c:v>Ставищенський районний суд </c:v>
                </c:pt>
                <c:pt idx="24">
                  <c:v>Таращанський районний суд</c:v>
                </c:pt>
                <c:pt idx="25">
                  <c:v>Тетіївський районний суд</c:v>
                </c:pt>
                <c:pt idx="26">
                  <c:v>Фастівський міськрайонний суд</c:v>
                </c:pt>
                <c:pt idx="27">
                  <c:v>Яготинський районний суд </c:v>
                </c:pt>
              </c:strCache>
            </c:strRef>
          </c:cat>
          <c:val>
            <c:numRef>
              <c:f>Київська!$D$34:$D$62</c:f>
              <c:numCache>
                <c:formatCode>General</c:formatCode>
                <c:ptCount val="28"/>
                <c:pt idx="3">
                  <c:v>3</c:v>
                </c:pt>
                <c:pt idx="5">
                  <c:v>6</c:v>
                </c:pt>
                <c:pt idx="8">
                  <c:v>4</c:v>
                </c:pt>
                <c:pt idx="12">
                  <c:v>3</c:v>
                </c:pt>
                <c:pt idx="16">
                  <c:v>4</c:v>
                </c:pt>
                <c:pt idx="2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8F-4042-97C9-3C273C00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427136"/>
        <c:axId val="132437120"/>
      </c:barChart>
      <c:catAx>
        <c:axId val="1324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437120"/>
        <c:crosses val="autoZero"/>
        <c:auto val="1"/>
        <c:lblAlgn val="ctr"/>
        <c:lblOffset val="100"/>
        <c:noMultiLvlLbl val="0"/>
      </c:catAx>
      <c:valAx>
        <c:axId val="132437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42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[Zvit_navchana.xlsx]Кіровоградська!Сводная таблица5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Кіровоградська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Кіровоградська!$C$28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Кіровоградська!$B$29:$B$52</c:f>
              <c:strCache>
                <c:ptCount val="23"/>
                <c:pt idx="0">
                  <c:v>Бобринецький районий суд</c:v>
                </c:pt>
                <c:pt idx="1">
                  <c:v>Вільшанський районний суд</c:v>
                </c:pt>
                <c:pt idx="2">
                  <c:v>Гайворонський районний суд</c:v>
                </c:pt>
                <c:pt idx="3">
                  <c:v>Голованівський районний суд</c:v>
                </c:pt>
                <c:pt idx="4">
                  <c:v>Добровеличківський районний суд</c:v>
                </c:pt>
                <c:pt idx="5">
                  <c:v>Долинський районний суд</c:v>
                </c:pt>
                <c:pt idx="6">
                  <c:v>Знамянський міськрайонний суд</c:v>
                </c:pt>
                <c:pt idx="7">
                  <c:v>Кіровоградський районний суд</c:v>
                </c:pt>
                <c:pt idx="8">
                  <c:v>Кіровський районний суд м. Кіровограда</c:v>
                </c:pt>
                <c:pt idx="9">
                  <c:v>Компаніївський районний суд</c:v>
                </c:pt>
                <c:pt idx="10">
                  <c:v>Ленінський районний суд м. Кіровограда</c:v>
                </c:pt>
                <c:pt idx="11">
                  <c:v>Маловичківський районний суд</c:v>
                </c:pt>
                <c:pt idx="12">
                  <c:v>Новгородківський районний суд</c:v>
                </c:pt>
                <c:pt idx="13">
                  <c:v>Новоархангельський районний суд</c:v>
                </c:pt>
                <c:pt idx="14">
                  <c:v>Новомиргородський районний суд</c:v>
                </c:pt>
                <c:pt idx="15">
                  <c:v>Новоукраїнський районний суд</c:v>
                </c:pt>
                <c:pt idx="16">
                  <c:v>Олександрівський районний суд</c:v>
                </c:pt>
                <c:pt idx="17">
                  <c:v>Олексанрійський міськрайонний суд</c:v>
                </c:pt>
                <c:pt idx="18">
                  <c:v>Онуфріївський районний суд</c:v>
                </c:pt>
                <c:pt idx="19">
                  <c:v>Петрівський районний суд</c:v>
                </c:pt>
                <c:pt idx="20">
                  <c:v>Світловодський міськрайонний суд</c:v>
                </c:pt>
                <c:pt idx="21">
                  <c:v>Ульяновський районний суд</c:v>
                </c:pt>
                <c:pt idx="22">
                  <c:v>Устинівський районний суд</c:v>
                </c:pt>
              </c:strCache>
            </c:strRef>
          </c:cat>
          <c:val>
            <c:numRef>
              <c:f>Кіровоградська!$C$29:$C$52</c:f>
              <c:numCache>
                <c:formatCode>General</c:formatCode>
                <c:ptCount val="23"/>
                <c:pt idx="0">
                  <c:v>20</c:v>
                </c:pt>
                <c:pt idx="1">
                  <c:v>11</c:v>
                </c:pt>
                <c:pt idx="2">
                  <c:v>17</c:v>
                </c:pt>
                <c:pt idx="3">
                  <c:v>17</c:v>
                </c:pt>
                <c:pt idx="4">
                  <c:v>16.5</c:v>
                </c:pt>
                <c:pt idx="5">
                  <c:v>18</c:v>
                </c:pt>
                <c:pt idx="6">
                  <c:v>34</c:v>
                </c:pt>
                <c:pt idx="7">
                  <c:v>26.5</c:v>
                </c:pt>
                <c:pt idx="8">
                  <c:v>73.5</c:v>
                </c:pt>
                <c:pt idx="9">
                  <c:v>14.5</c:v>
                </c:pt>
                <c:pt idx="10">
                  <c:v>55</c:v>
                </c:pt>
                <c:pt idx="11">
                  <c:v>22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25</c:v>
                </c:pt>
                <c:pt idx="16">
                  <c:v>17.5</c:v>
                </c:pt>
                <c:pt idx="17">
                  <c:v>49.5</c:v>
                </c:pt>
                <c:pt idx="18">
                  <c:v>11.5</c:v>
                </c:pt>
                <c:pt idx="19">
                  <c:v>17.5</c:v>
                </c:pt>
                <c:pt idx="20">
                  <c:v>41.5</c:v>
                </c:pt>
                <c:pt idx="21">
                  <c:v>14</c:v>
                </c:pt>
                <c:pt idx="22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F0-4A8F-9155-686301229D40}"/>
            </c:ext>
          </c:extLst>
        </c:ser>
        <c:ser>
          <c:idx val="1"/>
          <c:order val="1"/>
          <c:tx>
            <c:strRef>
              <c:f>Кіровоградська!$D$28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Кіровоградська!$B$29:$B$52</c:f>
              <c:strCache>
                <c:ptCount val="23"/>
                <c:pt idx="0">
                  <c:v>Бобринецький районий суд</c:v>
                </c:pt>
                <c:pt idx="1">
                  <c:v>Вільшанський районний суд</c:v>
                </c:pt>
                <c:pt idx="2">
                  <c:v>Гайворонський районний суд</c:v>
                </c:pt>
                <c:pt idx="3">
                  <c:v>Голованівський районний суд</c:v>
                </c:pt>
                <c:pt idx="4">
                  <c:v>Добровеличківський районний суд</c:v>
                </c:pt>
                <c:pt idx="5">
                  <c:v>Долинський районний суд</c:v>
                </c:pt>
                <c:pt idx="6">
                  <c:v>Знамянський міськрайонний суд</c:v>
                </c:pt>
                <c:pt idx="7">
                  <c:v>Кіровоградський районний суд</c:v>
                </c:pt>
                <c:pt idx="8">
                  <c:v>Кіровський районний суд м. Кіровограда</c:v>
                </c:pt>
                <c:pt idx="9">
                  <c:v>Компаніївський районний суд</c:v>
                </c:pt>
                <c:pt idx="10">
                  <c:v>Ленінський районний суд м. Кіровограда</c:v>
                </c:pt>
                <c:pt idx="11">
                  <c:v>Маловичківський районний суд</c:v>
                </c:pt>
                <c:pt idx="12">
                  <c:v>Новгородківський районний суд</c:v>
                </c:pt>
                <c:pt idx="13">
                  <c:v>Новоархангельський районний суд</c:v>
                </c:pt>
                <c:pt idx="14">
                  <c:v>Новомиргородський районний суд</c:v>
                </c:pt>
                <c:pt idx="15">
                  <c:v>Новоукраїнський районний суд</c:v>
                </c:pt>
                <c:pt idx="16">
                  <c:v>Олександрівський районний суд</c:v>
                </c:pt>
                <c:pt idx="17">
                  <c:v>Олексанрійський міськрайонний суд</c:v>
                </c:pt>
                <c:pt idx="18">
                  <c:v>Онуфріївський районний суд</c:v>
                </c:pt>
                <c:pt idx="19">
                  <c:v>Петрівський районний суд</c:v>
                </c:pt>
                <c:pt idx="20">
                  <c:v>Світловодський міськрайонний суд</c:v>
                </c:pt>
                <c:pt idx="21">
                  <c:v>Ульяновський районний суд</c:v>
                </c:pt>
                <c:pt idx="22">
                  <c:v>Устинівський районний суд</c:v>
                </c:pt>
              </c:strCache>
            </c:strRef>
          </c:cat>
          <c:val>
            <c:numRef>
              <c:f>Кіровоградська!$D$29:$D$52</c:f>
              <c:numCache>
                <c:formatCode>General</c:formatCode>
                <c:ptCount val="23"/>
                <c:pt idx="1">
                  <c:v>5</c:v>
                </c:pt>
                <c:pt idx="4">
                  <c:v>1</c:v>
                </c:pt>
                <c:pt idx="5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7">
                  <c:v>2</c:v>
                </c:pt>
                <c:pt idx="18">
                  <c:v>3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F0-4A8F-9155-686301229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528000"/>
        <c:axId val="132529536"/>
      </c:barChart>
      <c:catAx>
        <c:axId val="13252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529536"/>
        <c:crosses val="autoZero"/>
        <c:auto val="1"/>
        <c:lblAlgn val="ctr"/>
        <c:lblOffset val="100"/>
        <c:noMultiLvlLbl val="0"/>
      </c:catAx>
      <c:valAx>
        <c:axId val="132529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52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[Zvit_navchana.xlsx]Луганська!Сводная таблица6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Луганська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Луганська!$C$19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Луганська!$B$20:$B$34</c:f>
              <c:strCache>
                <c:ptCount val="14"/>
                <c:pt idx="0">
                  <c:v>Біловодський районний суд</c:v>
                </c:pt>
                <c:pt idx="1">
                  <c:v>Білокуракинський районний суд</c:v>
                </c:pt>
                <c:pt idx="2">
                  <c:v>Кремінський районний суд</c:v>
                </c:pt>
                <c:pt idx="3">
                  <c:v>Лисичанський міський суд</c:v>
                </c:pt>
                <c:pt idx="4">
                  <c:v>Марківський районний суд</c:v>
                </c:pt>
                <c:pt idx="5">
                  <c:v>Міловський районний суд</c:v>
                </c:pt>
                <c:pt idx="6">
                  <c:v>Новоайдарський районний суд</c:v>
                </c:pt>
                <c:pt idx="7">
                  <c:v>Новопсковський районний суд</c:v>
                </c:pt>
                <c:pt idx="8">
                  <c:v>Попаснянський районний суд</c:v>
                </c:pt>
                <c:pt idx="9">
                  <c:v>Рубіжанський міський суд*</c:v>
                </c:pt>
                <c:pt idx="10">
                  <c:v>Сватівський районний суд</c:v>
                </c:pt>
                <c:pt idx="11">
                  <c:v>Сєвєродонецький міський суд</c:v>
                </c:pt>
                <c:pt idx="12">
                  <c:v>Старобільський районний суд</c:v>
                </c:pt>
                <c:pt idx="13">
                  <c:v>Троїцький районний суд</c:v>
                </c:pt>
              </c:strCache>
            </c:strRef>
          </c:cat>
          <c:val>
            <c:numRef>
              <c:f>Луганська!$C$20:$C$34</c:f>
              <c:numCache>
                <c:formatCode>General</c:formatCode>
                <c:ptCount val="14"/>
                <c:pt idx="0">
                  <c:v>25</c:v>
                </c:pt>
                <c:pt idx="1">
                  <c:v>20</c:v>
                </c:pt>
                <c:pt idx="2">
                  <c:v>25</c:v>
                </c:pt>
                <c:pt idx="3">
                  <c:v>53</c:v>
                </c:pt>
                <c:pt idx="4">
                  <c:v>23</c:v>
                </c:pt>
                <c:pt idx="5">
                  <c:v>12</c:v>
                </c:pt>
                <c:pt idx="6">
                  <c:v>18</c:v>
                </c:pt>
                <c:pt idx="7">
                  <c:v>23</c:v>
                </c:pt>
                <c:pt idx="8">
                  <c:v>20</c:v>
                </c:pt>
                <c:pt idx="9">
                  <c:v>49</c:v>
                </c:pt>
                <c:pt idx="10">
                  <c:v>46</c:v>
                </c:pt>
                <c:pt idx="11">
                  <c:v>52</c:v>
                </c:pt>
                <c:pt idx="12">
                  <c:v>36</c:v>
                </c:pt>
                <c:pt idx="1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8-4AA6-BB44-C05F7AB709A1}"/>
            </c:ext>
          </c:extLst>
        </c:ser>
        <c:ser>
          <c:idx val="1"/>
          <c:order val="1"/>
          <c:tx>
            <c:strRef>
              <c:f>Луганська!$D$19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Луганська!$B$20:$B$34</c:f>
              <c:strCache>
                <c:ptCount val="14"/>
                <c:pt idx="0">
                  <c:v>Біловодський районний суд</c:v>
                </c:pt>
                <c:pt idx="1">
                  <c:v>Білокуракинський районний суд</c:v>
                </c:pt>
                <c:pt idx="2">
                  <c:v>Кремінський районний суд</c:v>
                </c:pt>
                <c:pt idx="3">
                  <c:v>Лисичанський міський суд</c:v>
                </c:pt>
                <c:pt idx="4">
                  <c:v>Марківський районний суд</c:v>
                </c:pt>
                <c:pt idx="5">
                  <c:v>Міловський районний суд</c:v>
                </c:pt>
                <c:pt idx="6">
                  <c:v>Новоайдарський районний суд</c:v>
                </c:pt>
                <c:pt idx="7">
                  <c:v>Новопсковський районний суд</c:v>
                </c:pt>
                <c:pt idx="8">
                  <c:v>Попаснянський районний суд</c:v>
                </c:pt>
                <c:pt idx="9">
                  <c:v>Рубіжанський міський суд*</c:v>
                </c:pt>
                <c:pt idx="10">
                  <c:v>Сватівський районний суд</c:v>
                </c:pt>
                <c:pt idx="11">
                  <c:v>Сєвєродонецький міський суд</c:v>
                </c:pt>
                <c:pt idx="12">
                  <c:v>Старобільський районний суд</c:v>
                </c:pt>
                <c:pt idx="13">
                  <c:v>Троїцький районний суд</c:v>
                </c:pt>
              </c:strCache>
            </c:strRef>
          </c:cat>
          <c:val>
            <c:numRef>
              <c:f>Луганська!$D$20:$D$34</c:f>
              <c:numCache>
                <c:formatCode>General</c:formatCode>
                <c:ptCount val="14"/>
                <c:pt idx="1">
                  <c:v>2</c:v>
                </c:pt>
                <c:pt idx="2">
                  <c:v>2</c:v>
                </c:pt>
                <c:pt idx="4">
                  <c:v>6</c:v>
                </c:pt>
                <c:pt idx="7">
                  <c:v>5</c:v>
                </c:pt>
                <c:pt idx="9">
                  <c:v>1</c:v>
                </c:pt>
                <c:pt idx="12">
                  <c:v>4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8-4AA6-BB44-C05F7AB70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766720"/>
        <c:axId val="132772608"/>
      </c:barChart>
      <c:catAx>
        <c:axId val="1327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772608"/>
        <c:crosses val="autoZero"/>
        <c:auto val="1"/>
        <c:lblAlgn val="ctr"/>
        <c:lblOffset val="100"/>
        <c:noMultiLvlLbl val="0"/>
      </c:catAx>
      <c:valAx>
        <c:axId val="132772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76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[Zvit_navchana.xlsx]Львівська!Сводная таблица7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Львівська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Львівська!$C$34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Львівська!$B$35:$B$64</c:f>
              <c:strCache>
                <c:ptCount val="29"/>
                <c:pt idx="0">
                  <c:v>Бориславський міський суд </c:v>
                </c:pt>
                <c:pt idx="1">
                  <c:v>Бродівський районний суд</c:v>
                </c:pt>
                <c:pt idx="2">
                  <c:v>Буський районний суд</c:v>
                </c:pt>
                <c:pt idx="3">
                  <c:v>Галицький районний суд м.Львова</c:v>
                </c:pt>
                <c:pt idx="4">
                  <c:v>Городоцький районний суд</c:v>
                </c:pt>
                <c:pt idx="5">
                  <c:v>Дрогобицький міськрайонний суд</c:v>
                </c:pt>
                <c:pt idx="6">
                  <c:v>Жидачівський районний суд</c:v>
                </c:pt>
                <c:pt idx="7">
                  <c:v>Жовківський районний суд</c:v>
                </c:pt>
                <c:pt idx="8">
                  <c:v>Залізничний районний суд м.Львова</c:v>
                </c:pt>
                <c:pt idx="9">
                  <c:v>Золочівський районний суд</c:v>
                </c:pt>
                <c:pt idx="10">
                  <c:v>Камянка-Бузький районний суд</c:v>
                </c:pt>
                <c:pt idx="11">
                  <c:v>Личаківський районий суд м.Львова</c:v>
                </c:pt>
                <c:pt idx="12">
                  <c:v>Миколаївський районний суд</c:v>
                </c:pt>
                <c:pt idx="13">
                  <c:v>Мостиський районний суд</c:v>
                </c:pt>
                <c:pt idx="14">
                  <c:v>Перемшлянський районний суд</c:v>
                </c:pt>
                <c:pt idx="15">
                  <c:v>Пустомитівський районний суд</c:v>
                </c:pt>
                <c:pt idx="16">
                  <c:v>Радехівський районний суд</c:v>
                </c:pt>
                <c:pt idx="17">
                  <c:v>Самбірський міськрайонний суд</c:v>
                </c:pt>
                <c:pt idx="18">
                  <c:v>Сихівський районний суд м.Львова</c:v>
                </c:pt>
                <c:pt idx="19">
                  <c:v>Сколівський районний суд</c:v>
                </c:pt>
                <c:pt idx="20">
                  <c:v>Сокальський районний суд</c:v>
                </c:pt>
                <c:pt idx="21">
                  <c:v>Старосамбірський районний суд</c:v>
                </c:pt>
                <c:pt idx="22">
                  <c:v>Стрийський міськрайонний суд</c:v>
                </c:pt>
                <c:pt idx="23">
                  <c:v>Трускавецький міський суд</c:v>
                </c:pt>
                <c:pt idx="24">
                  <c:v>Турківський районний суд</c:v>
                </c:pt>
                <c:pt idx="25">
                  <c:v>Франківський районний суд м.Львова</c:v>
                </c:pt>
                <c:pt idx="26">
                  <c:v>Червоноградський міський суд</c:v>
                </c:pt>
                <c:pt idx="27">
                  <c:v>Шевченківський районний суд м.Львова</c:v>
                </c:pt>
                <c:pt idx="28">
                  <c:v>Яворівський районний суд</c:v>
                </c:pt>
              </c:strCache>
            </c:strRef>
          </c:cat>
          <c:val>
            <c:numRef>
              <c:f>Львівська!$C$35:$C$64</c:f>
              <c:numCache>
                <c:formatCode>General</c:formatCode>
                <c:ptCount val="29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42</c:v>
                </c:pt>
                <c:pt idx="4">
                  <c:v>23</c:v>
                </c:pt>
                <c:pt idx="5">
                  <c:v>47</c:v>
                </c:pt>
                <c:pt idx="6">
                  <c:v>17</c:v>
                </c:pt>
                <c:pt idx="7">
                  <c:v>21</c:v>
                </c:pt>
                <c:pt idx="8">
                  <c:v>46</c:v>
                </c:pt>
                <c:pt idx="9">
                  <c:v>20</c:v>
                </c:pt>
                <c:pt idx="10">
                  <c:v>17</c:v>
                </c:pt>
                <c:pt idx="11">
                  <c:v>37</c:v>
                </c:pt>
                <c:pt idx="12">
                  <c:v>23</c:v>
                </c:pt>
                <c:pt idx="13">
                  <c:v>20</c:v>
                </c:pt>
                <c:pt idx="14">
                  <c:v>14</c:v>
                </c:pt>
                <c:pt idx="15">
                  <c:v>24</c:v>
                </c:pt>
                <c:pt idx="16">
                  <c:v>14</c:v>
                </c:pt>
                <c:pt idx="17">
                  <c:v>33</c:v>
                </c:pt>
                <c:pt idx="18">
                  <c:v>40</c:v>
                </c:pt>
                <c:pt idx="19">
                  <c:v>15</c:v>
                </c:pt>
                <c:pt idx="20">
                  <c:v>21</c:v>
                </c:pt>
                <c:pt idx="21">
                  <c:v>17</c:v>
                </c:pt>
                <c:pt idx="22">
                  <c:v>41</c:v>
                </c:pt>
                <c:pt idx="23">
                  <c:v>17</c:v>
                </c:pt>
                <c:pt idx="24">
                  <c:v>14</c:v>
                </c:pt>
                <c:pt idx="25">
                  <c:v>44</c:v>
                </c:pt>
                <c:pt idx="26">
                  <c:v>28</c:v>
                </c:pt>
                <c:pt idx="27">
                  <c:v>48</c:v>
                </c:pt>
                <c:pt idx="28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0-474A-B512-420A7B0F06D4}"/>
            </c:ext>
          </c:extLst>
        </c:ser>
        <c:ser>
          <c:idx val="1"/>
          <c:order val="1"/>
          <c:tx>
            <c:strRef>
              <c:f>Львівська!$D$34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Львівська!$B$35:$B$64</c:f>
              <c:strCache>
                <c:ptCount val="29"/>
                <c:pt idx="0">
                  <c:v>Бориславський міський суд </c:v>
                </c:pt>
                <c:pt idx="1">
                  <c:v>Бродівський районний суд</c:v>
                </c:pt>
                <c:pt idx="2">
                  <c:v>Буський районний суд</c:v>
                </c:pt>
                <c:pt idx="3">
                  <c:v>Галицький районний суд м.Львова</c:v>
                </c:pt>
                <c:pt idx="4">
                  <c:v>Городоцький районний суд</c:v>
                </c:pt>
                <c:pt idx="5">
                  <c:v>Дрогобицький міськрайонний суд</c:v>
                </c:pt>
                <c:pt idx="6">
                  <c:v>Жидачівський районний суд</c:v>
                </c:pt>
                <c:pt idx="7">
                  <c:v>Жовківський районний суд</c:v>
                </c:pt>
                <c:pt idx="8">
                  <c:v>Залізничний районний суд м.Львова</c:v>
                </c:pt>
                <c:pt idx="9">
                  <c:v>Золочівський районний суд</c:v>
                </c:pt>
                <c:pt idx="10">
                  <c:v>Камянка-Бузький районний суд</c:v>
                </c:pt>
                <c:pt idx="11">
                  <c:v>Личаківський районий суд м.Львова</c:v>
                </c:pt>
                <c:pt idx="12">
                  <c:v>Миколаївський районний суд</c:v>
                </c:pt>
                <c:pt idx="13">
                  <c:v>Мостиський районний суд</c:v>
                </c:pt>
                <c:pt idx="14">
                  <c:v>Перемшлянський районний суд</c:v>
                </c:pt>
                <c:pt idx="15">
                  <c:v>Пустомитівський районний суд</c:v>
                </c:pt>
                <c:pt idx="16">
                  <c:v>Радехівський районний суд</c:v>
                </c:pt>
                <c:pt idx="17">
                  <c:v>Самбірський міськрайонний суд</c:v>
                </c:pt>
                <c:pt idx="18">
                  <c:v>Сихівський районний суд м.Львова</c:v>
                </c:pt>
                <c:pt idx="19">
                  <c:v>Сколівський районний суд</c:v>
                </c:pt>
                <c:pt idx="20">
                  <c:v>Сокальський районний суд</c:v>
                </c:pt>
                <c:pt idx="21">
                  <c:v>Старосамбірський районний суд</c:v>
                </c:pt>
                <c:pt idx="22">
                  <c:v>Стрийський міськрайонний суд</c:v>
                </c:pt>
                <c:pt idx="23">
                  <c:v>Трускавецький міський суд</c:v>
                </c:pt>
                <c:pt idx="24">
                  <c:v>Турківський районний суд</c:v>
                </c:pt>
                <c:pt idx="25">
                  <c:v>Франківський районний суд м.Львова</c:v>
                </c:pt>
                <c:pt idx="26">
                  <c:v>Червоноградський міський суд</c:v>
                </c:pt>
                <c:pt idx="27">
                  <c:v>Шевченківський районний суд м.Львова</c:v>
                </c:pt>
                <c:pt idx="28">
                  <c:v>Яворівський районний суд</c:v>
                </c:pt>
              </c:strCache>
            </c:strRef>
          </c:cat>
          <c:val>
            <c:numRef>
              <c:f>Львівська!$D$35:$D$64</c:f>
              <c:numCache>
                <c:formatCode>General</c:formatCode>
                <c:ptCount val="29"/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7">
                  <c:v>3</c:v>
                </c:pt>
                <c:pt idx="9">
                  <c:v>1</c:v>
                </c:pt>
                <c:pt idx="13">
                  <c:v>5</c:v>
                </c:pt>
                <c:pt idx="15">
                  <c:v>1</c:v>
                </c:pt>
                <c:pt idx="20">
                  <c:v>3</c:v>
                </c:pt>
                <c:pt idx="22">
                  <c:v>13</c:v>
                </c:pt>
                <c:pt idx="24">
                  <c:v>3</c:v>
                </c:pt>
                <c:pt idx="2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00-474A-B512-420A7B0F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1504000"/>
        <c:axId val="131505536"/>
      </c:barChart>
      <c:catAx>
        <c:axId val="1315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05536"/>
        <c:crosses val="autoZero"/>
        <c:auto val="1"/>
        <c:lblAlgn val="ctr"/>
        <c:lblOffset val="100"/>
        <c:noMultiLvlLbl val="0"/>
      </c:catAx>
      <c:valAx>
        <c:axId val="131505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50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[Zvit_navchana.xlsx]ААС!Сводная таблица2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Апеляційні адміністративні суди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ААС!$C$21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ААС!$B$22:$B$38</c:f>
              <c:strCache>
                <c:ptCount val="16"/>
                <c:pt idx="0">
                  <c:v>Вінницький ААС</c:v>
                </c:pt>
                <c:pt idx="1">
                  <c:v>Восьмий ААС</c:v>
                </c:pt>
                <c:pt idx="2">
                  <c:v>Дніпропетровський ААС</c:v>
                </c:pt>
                <c:pt idx="3">
                  <c:v>Донецький ААС</c:v>
                </c:pt>
                <c:pt idx="4">
                  <c:v>Другий ААС</c:v>
                </c:pt>
                <c:pt idx="5">
                  <c:v>Житомирський ААС</c:v>
                </c:pt>
                <c:pt idx="6">
                  <c:v>Київський ААС</c:v>
                </c:pt>
                <c:pt idx="7">
                  <c:v>Львівський ААС</c:v>
                </c:pt>
                <c:pt idx="8">
                  <c:v>Одеський ААС</c:v>
                </c:pt>
                <c:pt idx="9">
                  <c:v>Перший ААС</c:v>
                </c:pt>
                <c:pt idx="10">
                  <c:v>П'ятий ААС</c:v>
                </c:pt>
                <c:pt idx="11">
                  <c:v>Севастопольський ААС</c:v>
                </c:pt>
                <c:pt idx="12">
                  <c:v>Сьомий ААС</c:v>
                </c:pt>
                <c:pt idx="13">
                  <c:v>Третій ААС</c:v>
                </c:pt>
                <c:pt idx="14">
                  <c:v>Харківський ААС</c:v>
                </c:pt>
                <c:pt idx="15">
                  <c:v>Шостий ААС</c:v>
                </c:pt>
              </c:strCache>
            </c:strRef>
          </c:cat>
          <c:val>
            <c:numRef>
              <c:f>ААС!$C$22:$C$38</c:f>
              <c:numCache>
                <c:formatCode>General</c:formatCode>
                <c:ptCount val="16"/>
                <c:pt idx="0">
                  <c:v>2</c:v>
                </c:pt>
                <c:pt idx="1">
                  <c:v>176</c:v>
                </c:pt>
                <c:pt idx="2">
                  <c:v>5</c:v>
                </c:pt>
                <c:pt idx="3">
                  <c:v>4</c:v>
                </c:pt>
                <c:pt idx="4">
                  <c:v>127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76</c:v>
                </c:pt>
                <c:pt idx="10">
                  <c:v>127</c:v>
                </c:pt>
                <c:pt idx="11">
                  <c:v>0</c:v>
                </c:pt>
                <c:pt idx="12">
                  <c:v>111</c:v>
                </c:pt>
                <c:pt idx="13">
                  <c:v>98</c:v>
                </c:pt>
                <c:pt idx="14">
                  <c:v>8</c:v>
                </c:pt>
                <c:pt idx="15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F-49F2-B299-1C5D9ADA5C0A}"/>
            </c:ext>
          </c:extLst>
        </c:ser>
        <c:ser>
          <c:idx val="1"/>
          <c:order val="1"/>
          <c:tx>
            <c:strRef>
              <c:f>ААС!$D$21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ААС!$B$22:$B$38</c:f>
              <c:strCache>
                <c:ptCount val="16"/>
                <c:pt idx="0">
                  <c:v>Вінницький ААС</c:v>
                </c:pt>
                <c:pt idx="1">
                  <c:v>Восьмий ААС</c:v>
                </c:pt>
                <c:pt idx="2">
                  <c:v>Дніпропетровський ААС</c:v>
                </c:pt>
                <c:pt idx="3">
                  <c:v>Донецький ААС</c:v>
                </c:pt>
                <c:pt idx="4">
                  <c:v>Другий ААС</c:v>
                </c:pt>
                <c:pt idx="5">
                  <c:v>Житомирський ААС</c:v>
                </c:pt>
                <c:pt idx="6">
                  <c:v>Київський ААС</c:v>
                </c:pt>
                <c:pt idx="7">
                  <c:v>Львівський ААС</c:v>
                </c:pt>
                <c:pt idx="8">
                  <c:v>Одеський ААС</c:v>
                </c:pt>
                <c:pt idx="9">
                  <c:v>Перший ААС</c:v>
                </c:pt>
                <c:pt idx="10">
                  <c:v>П'ятий ААС</c:v>
                </c:pt>
                <c:pt idx="11">
                  <c:v>Севастопольський ААС</c:v>
                </c:pt>
                <c:pt idx="12">
                  <c:v>Сьомий ААС</c:v>
                </c:pt>
                <c:pt idx="13">
                  <c:v>Третій ААС</c:v>
                </c:pt>
                <c:pt idx="14">
                  <c:v>Харківський ААС</c:v>
                </c:pt>
                <c:pt idx="15">
                  <c:v>Шостий ААС</c:v>
                </c:pt>
              </c:strCache>
            </c:strRef>
          </c:cat>
          <c:val>
            <c:numRef>
              <c:f>ААС!$D$22:$D$38</c:f>
              <c:numCache>
                <c:formatCode>General</c:formatCode>
                <c:ptCount val="16"/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5">
                  <c:v>1</c:v>
                </c:pt>
                <c:pt idx="6">
                  <c:v>1</c:v>
                </c:pt>
                <c:pt idx="9">
                  <c:v>82</c:v>
                </c:pt>
                <c:pt idx="10">
                  <c:v>10</c:v>
                </c:pt>
                <c:pt idx="12">
                  <c:v>108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F-49F2-B299-1C5D9ADA5C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0583552"/>
        <c:axId val="130589440"/>
      </c:barChart>
      <c:catAx>
        <c:axId val="1305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589440"/>
        <c:crosses val="autoZero"/>
        <c:auto val="1"/>
        <c:lblAlgn val="ctr"/>
        <c:lblOffset val="100"/>
        <c:noMultiLvlLbl val="0"/>
      </c:catAx>
      <c:valAx>
        <c:axId val="130589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058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[Zvit_navchana.xlsx]Миколаївська!Сводная таблица8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Миколаївська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Миколаївська!$C$29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Миколаївська!$B$30:$B$54</c:f>
              <c:strCache>
                <c:ptCount val="24"/>
                <c:pt idx="0">
                  <c:v>Арбузинський районний суд</c:v>
                </c:pt>
                <c:pt idx="1">
                  <c:v>Баштанський районний суд</c:v>
                </c:pt>
                <c:pt idx="2">
                  <c:v>Березанський районний суд</c:v>
                </c:pt>
                <c:pt idx="3">
                  <c:v>Березнегуватський районний суд</c:v>
                </c:pt>
                <c:pt idx="4">
                  <c:v>Братський районний суд</c:v>
                </c:pt>
                <c:pt idx="5">
                  <c:v>Веселинівський районний суд</c:v>
                </c:pt>
                <c:pt idx="6">
                  <c:v>Вознесенський міськрайонний суд</c:v>
                </c:pt>
                <c:pt idx="7">
                  <c:v>Врадіївський районний суд</c:v>
                </c:pt>
                <c:pt idx="8">
                  <c:v>Доманівський районний суд</c:v>
                </c:pt>
                <c:pt idx="9">
                  <c:v>Єланецький районний суд</c:v>
                </c:pt>
                <c:pt idx="10">
                  <c:v>Жовтневий районний суд</c:v>
                </c:pt>
                <c:pt idx="11">
                  <c:v>Заводський районний суд м. Миколаєва</c:v>
                </c:pt>
                <c:pt idx="12">
                  <c:v>Казанківський районний суд</c:v>
                </c:pt>
                <c:pt idx="13">
                  <c:v>Корабельний районний суд м. Миколаєва</c:v>
                </c:pt>
                <c:pt idx="14">
                  <c:v>Кривоозерський районний суд</c:v>
                </c:pt>
                <c:pt idx="15">
                  <c:v>Ленінський районний суд м. Миколаєва</c:v>
                </c:pt>
                <c:pt idx="16">
                  <c:v>Миколаївський районний суд</c:v>
                </c:pt>
                <c:pt idx="17">
                  <c:v>Новобузький районний суд</c:v>
                </c:pt>
                <c:pt idx="18">
                  <c:v>Новоодеський районний суд</c:v>
                </c:pt>
                <c:pt idx="19">
                  <c:v>Очаківський міськрайонний суд</c:v>
                </c:pt>
                <c:pt idx="20">
                  <c:v>Первомайський міськрайонний суд</c:v>
                </c:pt>
                <c:pt idx="21">
                  <c:v>Снігурівський районний суд</c:v>
                </c:pt>
                <c:pt idx="22">
                  <c:v>Центральний районний суд м. Миколаєва</c:v>
                </c:pt>
                <c:pt idx="23">
                  <c:v>Южноукраїнський міський суд</c:v>
                </c:pt>
              </c:strCache>
            </c:strRef>
          </c:cat>
          <c:val>
            <c:numRef>
              <c:f>Миколаївська!$C$30:$C$54</c:f>
              <c:numCache>
                <c:formatCode>General</c:formatCode>
                <c:ptCount val="24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15</c:v>
                </c:pt>
                <c:pt idx="4">
                  <c:v>11</c:v>
                </c:pt>
                <c:pt idx="5">
                  <c:v>17</c:v>
                </c:pt>
                <c:pt idx="6">
                  <c:v>43</c:v>
                </c:pt>
                <c:pt idx="7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23</c:v>
                </c:pt>
                <c:pt idx="11">
                  <c:v>46</c:v>
                </c:pt>
                <c:pt idx="12">
                  <c:v>14</c:v>
                </c:pt>
                <c:pt idx="13">
                  <c:v>39</c:v>
                </c:pt>
                <c:pt idx="14">
                  <c:v>15</c:v>
                </c:pt>
                <c:pt idx="15">
                  <c:v>46</c:v>
                </c:pt>
                <c:pt idx="16">
                  <c:v>25</c:v>
                </c:pt>
                <c:pt idx="17">
                  <c:v>17</c:v>
                </c:pt>
                <c:pt idx="18">
                  <c:v>15</c:v>
                </c:pt>
                <c:pt idx="19">
                  <c:v>26</c:v>
                </c:pt>
                <c:pt idx="20">
                  <c:v>38</c:v>
                </c:pt>
                <c:pt idx="21">
                  <c:v>19</c:v>
                </c:pt>
                <c:pt idx="22">
                  <c:v>64</c:v>
                </c:pt>
                <c:pt idx="2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CC-4DC6-95A5-06EA8EFD9692}"/>
            </c:ext>
          </c:extLst>
        </c:ser>
        <c:ser>
          <c:idx val="1"/>
          <c:order val="1"/>
          <c:tx>
            <c:strRef>
              <c:f>Миколаївська!$D$29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Миколаївська!$B$30:$B$54</c:f>
              <c:strCache>
                <c:ptCount val="24"/>
                <c:pt idx="0">
                  <c:v>Арбузинський районний суд</c:v>
                </c:pt>
                <c:pt idx="1">
                  <c:v>Баштанський районний суд</c:v>
                </c:pt>
                <c:pt idx="2">
                  <c:v>Березанський районний суд</c:v>
                </c:pt>
                <c:pt idx="3">
                  <c:v>Березнегуватський районний суд</c:v>
                </c:pt>
                <c:pt idx="4">
                  <c:v>Братський районний суд</c:v>
                </c:pt>
                <c:pt idx="5">
                  <c:v>Веселинівський районний суд</c:v>
                </c:pt>
                <c:pt idx="6">
                  <c:v>Вознесенський міськрайонний суд</c:v>
                </c:pt>
                <c:pt idx="7">
                  <c:v>Врадіївський районний суд</c:v>
                </c:pt>
                <c:pt idx="8">
                  <c:v>Доманівський районний суд</c:v>
                </c:pt>
                <c:pt idx="9">
                  <c:v>Єланецький районний суд</c:v>
                </c:pt>
                <c:pt idx="10">
                  <c:v>Жовтневий районний суд</c:v>
                </c:pt>
                <c:pt idx="11">
                  <c:v>Заводський районний суд м. Миколаєва</c:v>
                </c:pt>
                <c:pt idx="12">
                  <c:v>Казанківський районний суд</c:v>
                </c:pt>
                <c:pt idx="13">
                  <c:v>Корабельний районний суд м. Миколаєва</c:v>
                </c:pt>
                <c:pt idx="14">
                  <c:v>Кривоозерський районний суд</c:v>
                </c:pt>
                <c:pt idx="15">
                  <c:v>Ленінський районний суд м. Миколаєва</c:v>
                </c:pt>
                <c:pt idx="16">
                  <c:v>Миколаївський районний суд</c:v>
                </c:pt>
                <c:pt idx="17">
                  <c:v>Новобузький районний суд</c:v>
                </c:pt>
                <c:pt idx="18">
                  <c:v>Новоодеський районний суд</c:v>
                </c:pt>
                <c:pt idx="19">
                  <c:v>Очаківський міськрайонний суд</c:v>
                </c:pt>
                <c:pt idx="20">
                  <c:v>Первомайський міськрайонний суд</c:v>
                </c:pt>
                <c:pt idx="21">
                  <c:v>Снігурівський районний суд</c:v>
                </c:pt>
                <c:pt idx="22">
                  <c:v>Центральний районний суд м. Миколаєва</c:v>
                </c:pt>
                <c:pt idx="23">
                  <c:v>Южноукраїнський міський суд</c:v>
                </c:pt>
              </c:strCache>
            </c:strRef>
          </c:cat>
          <c:val>
            <c:numRef>
              <c:f>Миколаївська!$D$30:$D$54</c:f>
              <c:numCache>
                <c:formatCode>General</c:formatCode>
                <c:ptCount val="24"/>
                <c:pt idx="1">
                  <c:v>5</c:v>
                </c:pt>
                <c:pt idx="3">
                  <c:v>6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10">
                  <c:v>10</c:v>
                </c:pt>
                <c:pt idx="12">
                  <c:v>1</c:v>
                </c:pt>
                <c:pt idx="13">
                  <c:v>6</c:v>
                </c:pt>
                <c:pt idx="15">
                  <c:v>1</c:v>
                </c:pt>
                <c:pt idx="16">
                  <c:v>1</c:v>
                </c:pt>
                <c:pt idx="18">
                  <c:v>3</c:v>
                </c:pt>
                <c:pt idx="20">
                  <c:v>9</c:v>
                </c:pt>
                <c:pt idx="21">
                  <c:v>12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CC-4DC6-95A5-06EA8EFD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341184"/>
        <c:axId val="133342720"/>
      </c:barChart>
      <c:catAx>
        <c:axId val="1333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42720"/>
        <c:crosses val="autoZero"/>
        <c:auto val="1"/>
        <c:lblAlgn val="ctr"/>
        <c:lblOffset val="100"/>
        <c:noMultiLvlLbl val="0"/>
      </c:catAx>
      <c:valAx>
        <c:axId val="133342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4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[Zvit_navchana.xlsx]Одеська!Сводная таблица9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Одеська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Одеська!$C$38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Одеська!$B$39:$B$72</c:f>
              <c:strCache>
                <c:ptCount val="33"/>
                <c:pt idx="0">
                  <c:v>Ананьївський районний суд </c:v>
                </c:pt>
                <c:pt idx="1">
                  <c:v>Арцизький районний  суд</c:v>
                </c:pt>
                <c:pt idx="2">
                  <c:v>Балтський районний суд </c:v>
                </c:pt>
                <c:pt idx="3">
                  <c:v>Березівський районний суд </c:v>
                </c:pt>
                <c:pt idx="4">
                  <c:v>Білгород-Дністровський міськрайонний суд</c:v>
                </c:pt>
                <c:pt idx="5">
                  <c:v>Біляївський районний суд </c:v>
                </c:pt>
                <c:pt idx="6">
                  <c:v>Болградський районний суд </c:v>
                </c:pt>
                <c:pt idx="7">
                  <c:v>Великомихайлівський районний суд </c:v>
                </c:pt>
                <c:pt idx="8">
                  <c:v>Іванівський  районний суд </c:v>
                </c:pt>
                <c:pt idx="9">
                  <c:v>Ізмаїльський міськрайонний суд </c:v>
                </c:pt>
                <c:pt idx="10">
                  <c:v>Іллічівський міський суд</c:v>
                </c:pt>
                <c:pt idx="11">
                  <c:v>Київський районний суд м. Одеси</c:v>
                </c:pt>
                <c:pt idx="12">
                  <c:v>Кілійський  районний суд</c:v>
                </c:pt>
                <c:pt idx="13">
                  <c:v>Кодимський районний суд </c:v>
                </c:pt>
                <c:pt idx="14">
                  <c:v>Комінтернівський районний суд </c:v>
                </c:pt>
                <c:pt idx="15">
                  <c:v>Котовський міськрайонний суд </c:v>
                </c:pt>
                <c:pt idx="16">
                  <c:v>Красноокнянський районний суд  </c:v>
                </c:pt>
                <c:pt idx="17">
                  <c:v>Любашівський районний суд</c:v>
                </c:pt>
                <c:pt idx="18">
                  <c:v>Малиновський районний суд м. Одеси</c:v>
                </c:pt>
                <c:pt idx="19">
                  <c:v>Миколаївський районний суд </c:v>
                </c:pt>
                <c:pt idx="20">
                  <c:v>Овідіопольський районний суд </c:v>
                </c:pt>
                <c:pt idx="21">
                  <c:v>Приморський районний суд м. Одеси</c:v>
                </c:pt>
                <c:pt idx="22">
                  <c:v>Ренійський  районний суд </c:v>
                </c:pt>
                <c:pt idx="23">
                  <c:v>Роздільнянський районний суд </c:v>
                </c:pt>
                <c:pt idx="24">
                  <c:v>Савранський районний суд  </c:v>
                </c:pt>
                <c:pt idx="25">
                  <c:v>Саратський  районний суд </c:v>
                </c:pt>
                <c:pt idx="26">
                  <c:v>Суворовський районний суд м. Одеси</c:v>
                </c:pt>
                <c:pt idx="27">
                  <c:v>Тарутинський  районний суд </c:v>
                </c:pt>
                <c:pt idx="28">
                  <c:v>Татарбунарський районний суд </c:v>
                </c:pt>
                <c:pt idx="29">
                  <c:v>Теплодарський міський суд </c:v>
                </c:pt>
                <c:pt idx="30">
                  <c:v>Фрунзівський районний суд </c:v>
                </c:pt>
                <c:pt idx="31">
                  <c:v>Ширяївський районний суд</c:v>
                </c:pt>
                <c:pt idx="32">
                  <c:v>Южний міський суд </c:v>
                </c:pt>
              </c:strCache>
            </c:strRef>
          </c:cat>
          <c:val>
            <c:numRef>
              <c:f>Одеська!$C$39:$C$72</c:f>
              <c:numCache>
                <c:formatCode>General</c:formatCode>
                <c:ptCount val="33"/>
                <c:pt idx="0">
                  <c:v>10</c:v>
                </c:pt>
                <c:pt idx="1">
                  <c:v>15</c:v>
                </c:pt>
                <c:pt idx="2">
                  <c:v>21</c:v>
                </c:pt>
                <c:pt idx="3">
                  <c:v>14</c:v>
                </c:pt>
                <c:pt idx="4">
                  <c:v>47</c:v>
                </c:pt>
                <c:pt idx="5">
                  <c:v>33</c:v>
                </c:pt>
                <c:pt idx="6">
                  <c:v>20</c:v>
                </c:pt>
                <c:pt idx="7">
                  <c:v>13</c:v>
                </c:pt>
                <c:pt idx="8">
                  <c:v>14</c:v>
                </c:pt>
                <c:pt idx="9">
                  <c:v>51</c:v>
                </c:pt>
                <c:pt idx="10">
                  <c:v>29</c:v>
                </c:pt>
                <c:pt idx="11">
                  <c:v>99</c:v>
                </c:pt>
                <c:pt idx="12">
                  <c:v>16</c:v>
                </c:pt>
                <c:pt idx="13">
                  <c:v>15</c:v>
                </c:pt>
                <c:pt idx="14">
                  <c:v>30</c:v>
                </c:pt>
                <c:pt idx="15">
                  <c:v>36</c:v>
                </c:pt>
                <c:pt idx="16">
                  <c:v>13</c:v>
                </c:pt>
                <c:pt idx="17">
                  <c:v>16</c:v>
                </c:pt>
                <c:pt idx="18">
                  <c:v>104</c:v>
                </c:pt>
                <c:pt idx="19">
                  <c:v>11</c:v>
                </c:pt>
                <c:pt idx="20">
                  <c:v>24</c:v>
                </c:pt>
                <c:pt idx="21">
                  <c:v>129</c:v>
                </c:pt>
                <c:pt idx="22">
                  <c:v>16</c:v>
                </c:pt>
                <c:pt idx="23">
                  <c:v>22</c:v>
                </c:pt>
                <c:pt idx="24">
                  <c:v>10</c:v>
                </c:pt>
                <c:pt idx="25">
                  <c:v>13</c:v>
                </c:pt>
                <c:pt idx="26">
                  <c:v>91</c:v>
                </c:pt>
                <c:pt idx="27">
                  <c:v>15</c:v>
                </c:pt>
                <c:pt idx="28">
                  <c:v>22</c:v>
                </c:pt>
                <c:pt idx="29">
                  <c:v>9</c:v>
                </c:pt>
                <c:pt idx="30">
                  <c:v>9</c:v>
                </c:pt>
                <c:pt idx="31">
                  <c:v>11</c:v>
                </c:pt>
                <c:pt idx="3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2-4407-A94A-16E6C08F2D0B}"/>
            </c:ext>
          </c:extLst>
        </c:ser>
        <c:ser>
          <c:idx val="1"/>
          <c:order val="1"/>
          <c:tx>
            <c:strRef>
              <c:f>Одеська!$D$38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Одеська!$B$39:$B$72</c:f>
              <c:strCache>
                <c:ptCount val="33"/>
                <c:pt idx="0">
                  <c:v>Ананьївський районний суд </c:v>
                </c:pt>
                <c:pt idx="1">
                  <c:v>Арцизький районний  суд</c:v>
                </c:pt>
                <c:pt idx="2">
                  <c:v>Балтський районний суд </c:v>
                </c:pt>
                <c:pt idx="3">
                  <c:v>Березівський районний суд </c:v>
                </c:pt>
                <c:pt idx="4">
                  <c:v>Білгород-Дністровський міськрайонний суд</c:v>
                </c:pt>
                <c:pt idx="5">
                  <c:v>Біляївський районний суд </c:v>
                </c:pt>
                <c:pt idx="6">
                  <c:v>Болградський районний суд </c:v>
                </c:pt>
                <c:pt idx="7">
                  <c:v>Великомихайлівський районний суд </c:v>
                </c:pt>
                <c:pt idx="8">
                  <c:v>Іванівський  районний суд </c:v>
                </c:pt>
                <c:pt idx="9">
                  <c:v>Ізмаїльський міськрайонний суд </c:v>
                </c:pt>
                <c:pt idx="10">
                  <c:v>Іллічівський міський суд</c:v>
                </c:pt>
                <c:pt idx="11">
                  <c:v>Київський районний суд м. Одеси</c:v>
                </c:pt>
                <c:pt idx="12">
                  <c:v>Кілійський  районний суд</c:v>
                </c:pt>
                <c:pt idx="13">
                  <c:v>Кодимський районний суд </c:v>
                </c:pt>
                <c:pt idx="14">
                  <c:v>Комінтернівський районний суд </c:v>
                </c:pt>
                <c:pt idx="15">
                  <c:v>Котовський міськрайонний суд </c:v>
                </c:pt>
                <c:pt idx="16">
                  <c:v>Красноокнянський районний суд  </c:v>
                </c:pt>
                <c:pt idx="17">
                  <c:v>Любашівський районний суд</c:v>
                </c:pt>
                <c:pt idx="18">
                  <c:v>Малиновський районний суд м. Одеси</c:v>
                </c:pt>
                <c:pt idx="19">
                  <c:v>Миколаївський районний суд </c:v>
                </c:pt>
                <c:pt idx="20">
                  <c:v>Овідіопольський районний суд </c:v>
                </c:pt>
                <c:pt idx="21">
                  <c:v>Приморський районний суд м. Одеси</c:v>
                </c:pt>
                <c:pt idx="22">
                  <c:v>Ренійський  районний суд </c:v>
                </c:pt>
                <c:pt idx="23">
                  <c:v>Роздільнянський районний суд </c:v>
                </c:pt>
                <c:pt idx="24">
                  <c:v>Савранський районний суд  </c:v>
                </c:pt>
                <c:pt idx="25">
                  <c:v>Саратський  районний суд </c:v>
                </c:pt>
                <c:pt idx="26">
                  <c:v>Суворовський районний суд м. Одеси</c:v>
                </c:pt>
                <c:pt idx="27">
                  <c:v>Тарутинський  районний суд </c:v>
                </c:pt>
                <c:pt idx="28">
                  <c:v>Татарбунарський районний суд </c:v>
                </c:pt>
                <c:pt idx="29">
                  <c:v>Теплодарський міський суд </c:v>
                </c:pt>
                <c:pt idx="30">
                  <c:v>Фрунзівський районний суд </c:v>
                </c:pt>
                <c:pt idx="31">
                  <c:v>Ширяївський районний суд</c:v>
                </c:pt>
                <c:pt idx="32">
                  <c:v>Южний міський суд </c:v>
                </c:pt>
              </c:strCache>
            </c:strRef>
          </c:cat>
          <c:val>
            <c:numRef>
              <c:f>Одеська!$D$39:$D$72</c:f>
              <c:numCache>
                <c:formatCode>General</c:formatCode>
                <c:ptCount val="33"/>
                <c:pt idx="2">
                  <c:v>1</c:v>
                </c:pt>
                <c:pt idx="3">
                  <c:v>3</c:v>
                </c:pt>
                <c:pt idx="7">
                  <c:v>1</c:v>
                </c:pt>
                <c:pt idx="8">
                  <c:v>4</c:v>
                </c:pt>
                <c:pt idx="10">
                  <c:v>10</c:v>
                </c:pt>
                <c:pt idx="11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8</c:v>
                </c:pt>
                <c:pt idx="29">
                  <c:v>4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92-4407-A94A-16E6C08F2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100672"/>
        <c:axId val="133102208"/>
      </c:barChart>
      <c:catAx>
        <c:axId val="1331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102208"/>
        <c:crosses val="autoZero"/>
        <c:auto val="1"/>
        <c:lblAlgn val="ctr"/>
        <c:lblOffset val="100"/>
        <c:noMultiLvlLbl val="0"/>
      </c:catAx>
      <c:valAx>
        <c:axId val="133102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10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[Zvit_navchana.xlsx]Полтавська!Сводная таблица10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Полтавська область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Полтавська!$C$36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Полтавська!$B$37:$B$68</c:f>
              <c:strCache>
                <c:ptCount val="31"/>
                <c:pt idx="0">
                  <c:v>Автозаводський районний суд</c:v>
                </c:pt>
                <c:pt idx="1">
                  <c:v>Великобагачанський районний суд </c:v>
                </c:pt>
                <c:pt idx="2">
                  <c:v>Гадяцький районний суд</c:v>
                </c:pt>
                <c:pt idx="3">
                  <c:v>Глобинський районний суд</c:v>
                </c:pt>
                <c:pt idx="4">
                  <c:v>Гребінківський районний  суд</c:v>
                </c:pt>
                <c:pt idx="5">
                  <c:v>Диканський районний суд</c:v>
                </c:pt>
                <c:pt idx="6">
                  <c:v>Зіньківський районний суд</c:v>
                </c:pt>
                <c:pt idx="7">
                  <c:v>Карлівський районний суд</c:v>
                </c:pt>
                <c:pt idx="8">
                  <c:v>Київський районний суд</c:v>
                </c:pt>
                <c:pt idx="9">
                  <c:v>Кобеляцький районний суд</c:v>
                </c:pt>
                <c:pt idx="10">
                  <c:v>Козельщинський районний суд</c:v>
                </c:pt>
                <c:pt idx="11">
                  <c:v>Комсомольський міський суд</c:v>
                </c:pt>
                <c:pt idx="12">
                  <c:v>Котелевський районний суд</c:v>
                </c:pt>
                <c:pt idx="13">
                  <c:v>Кременчуцький районний суд</c:v>
                </c:pt>
                <c:pt idx="14">
                  <c:v>Крюківський районний суд</c:v>
                </c:pt>
                <c:pt idx="15">
                  <c:v>Ленінський районний суд</c:v>
                </c:pt>
                <c:pt idx="16">
                  <c:v>Лохвицький районний суд</c:v>
                </c:pt>
                <c:pt idx="17">
                  <c:v>Лубенський міськрайонний </c:v>
                </c:pt>
                <c:pt idx="18">
                  <c:v>Машівський районний суд</c:v>
                </c:pt>
                <c:pt idx="19">
                  <c:v>Миргородський міськрайонний суд</c:v>
                </c:pt>
                <c:pt idx="20">
                  <c:v>Новосанжарський районний суд</c:v>
                </c:pt>
                <c:pt idx="21">
                  <c:v>Октябрський районний суд</c:v>
                </c:pt>
                <c:pt idx="22">
                  <c:v>Оржицький районний суд</c:v>
                </c:pt>
                <c:pt idx="23">
                  <c:v>Пирятинський районний суд</c:v>
                </c:pt>
                <c:pt idx="24">
                  <c:v>Полтавський районний суд</c:v>
                </c:pt>
                <c:pt idx="25">
                  <c:v>Решетилівський районний суд</c:v>
                </c:pt>
                <c:pt idx="26">
                  <c:v>Семенівський районний суд</c:v>
                </c:pt>
                <c:pt idx="27">
                  <c:v>Хорольський районний суд</c:v>
                </c:pt>
                <c:pt idx="28">
                  <c:v>Чорнухинський районний суд</c:v>
                </c:pt>
                <c:pt idx="29">
                  <c:v>Чутівський районний суд</c:v>
                </c:pt>
                <c:pt idx="30">
                  <c:v>Шишацький районний суд</c:v>
                </c:pt>
              </c:strCache>
            </c:strRef>
          </c:cat>
          <c:val>
            <c:numRef>
              <c:f>Полтавська!$C$37:$C$68</c:f>
              <c:numCache>
                <c:formatCode>General</c:formatCode>
                <c:ptCount val="31"/>
                <c:pt idx="0">
                  <c:v>51</c:v>
                </c:pt>
                <c:pt idx="1">
                  <c:v>17</c:v>
                </c:pt>
                <c:pt idx="2">
                  <c:v>21</c:v>
                </c:pt>
                <c:pt idx="3">
                  <c:v>19</c:v>
                </c:pt>
                <c:pt idx="4">
                  <c:v>18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46</c:v>
                </c:pt>
                <c:pt idx="9">
                  <c:v>20</c:v>
                </c:pt>
                <c:pt idx="10">
                  <c:v>16</c:v>
                </c:pt>
                <c:pt idx="11">
                  <c:v>24</c:v>
                </c:pt>
                <c:pt idx="12">
                  <c:v>20</c:v>
                </c:pt>
                <c:pt idx="13">
                  <c:v>18</c:v>
                </c:pt>
                <c:pt idx="14">
                  <c:v>36</c:v>
                </c:pt>
                <c:pt idx="15">
                  <c:v>33</c:v>
                </c:pt>
                <c:pt idx="16">
                  <c:v>19</c:v>
                </c:pt>
                <c:pt idx="17">
                  <c:v>36</c:v>
                </c:pt>
                <c:pt idx="18">
                  <c:v>17</c:v>
                </c:pt>
                <c:pt idx="19">
                  <c:v>30</c:v>
                </c:pt>
                <c:pt idx="20">
                  <c:v>18</c:v>
                </c:pt>
                <c:pt idx="21">
                  <c:v>52</c:v>
                </c:pt>
                <c:pt idx="22">
                  <c:v>12</c:v>
                </c:pt>
                <c:pt idx="23">
                  <c:v>18</c:v>
                </c:pt>
                <c:pt idx="24">
                  <c:v>34</c:v>
                </c:pt>
                <c:pt idx="25">
                  <c:v>15</c:v>
                </c:pt>
                <c:pt idx="26">
                  <c:v>15</c:v>
                </c:pt>
                <c:pt idx="27">
                  <c:v>17</c:v>
                </c:pt>
                <c:pt idx="28">
                  <c:v>12</c:v>
                </c:pt>
                <c:pt idx="29">
                  <c:v>17</c:v>
                </c:pt>
                <c:pt idx="3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A6-4924-8CF6-CD250EB3966B}"/>
            </c:ext>
          </c:extLst>
        </c:ser>
        <c:ser>
          <c:idx val="1"/>
          <c:order val="1"/>
          <c:tx>
            <c:strRef>
              <c:f>Полтавська!$D$36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Полтавська!$B$37:$B$68</c:f>
              <c:strCache>
                <c:ptCount val="31"/>
                <c:pt idx="0">
                  <c:v>Автозаводський районний суд</c:v>
                </c:pt>
                <c:pt idx="1">
                  <c:v>Великобагачанський районний суд </c:v>
                </c:pt>
                <c:pt idx="2">
                  <c:v>Гадяцький районний суд</c:v>
                </c:pt>
                <c:pt idx="3">
                  <c:v>Глобинський районний суд</c:v>
                </c:pt>
                <c:pt idx="4">
                  <c:v>Гребінківський районний  суд</c:v>
                </c:pt>
                <c:pt idx="5">
                  <c:v>Диканський районний суд</c:v>
                </c:pt>
                <c:pt idx="6">
                  <c:v>Зіньківський районний суд</c:v>
                </c:pt>
                <c:pt idx="7">
                  <c:v>Карлівський районний суд</c:v>
                </c:pt>
                <c:pt idx="8">
                  <c:v>Київський районний суд</c:v>
                </c:pt>
                <c:pt idx="9">
                  <c:v>Кобеляцький районний суд</c:v>
                </c:pt>
                <c:pt idx="10">
                  <c:v>Козельщинський районний суд</c:v>
                </c:pt>
                <c:pt idx="11">
                  <c:v>Комсомольський міський суд</c:v>
                </c:pt>
                <c:pt idx="12">
                  <c:v>Котелевський районний суд</c:v>
                </c:pt>
                <c:pt idx="13">
                  <c:v>Кременчуцький районний суд</c:v>
                </c:pt>
                <c:pt idx="14">
                  <c:v>Крюківський районний суд</c:v>
                </c:pt>
                <c:pt idx="15">
                  <c:v>Ленінський районний суд</c:v>
                </c:pt>
                <c:pt idx="16">
                  <c:v>Лохвицький районний суд</c:v>
                </c:pt>
                <c:pt idx="17">
                  <c:v>Лубенський міськрайонний </c:v>
                </c:pt>
                <c:pt idx="18">
                  <c:v>Машівський районний суд</c:v>
                </c:pt>
                <c:pt idx="19">
                  <c:v>Миргородський міськрайонний суд</c:v>
                </c:pt>
                <c:pt idx="20">
                  <c:v>Новосанжарський районний суд</c:v>
                </c:pt>
                <c:pt idx="21">
                  <c:v>Октябрський районний суд</c:v>
                </c:pt>
                <c:pt idx="22">
                  <c:v>Оржицький районний суд</c:v>
                </c:pt>
                <c:pt idx="23">
                  <c:v>Пирятинський районний суд</c:v>
                </c:pt>
                <c:pt idx="24">
                  <c:v>Полтавський районний суд</c:v>
                </c:pt>
                <c:pt idx="25">
                  <c:v>Решетилівський районний суд</c:v>
                </c:pt>
                <c:pt idx="26">
                  <c:v>Семенівський районний суд</c:v>
                </c:pt>
                <c:pt idx="27">
                  <c:v>Хорольський районний суд</c:v>
                </c:pt>
                <c:pt idx="28">
                  <c:v>Чорнухинський районний суд</c:v>
                </c:pt>
                <c:pt idx="29">
                  <c:v>Чутівський районний суд</c:v>
                </c:pt>
                <c:pt idx="30">
                  <c:v>Шишацький районний суд</c:v>
                </c:pt>
              </c:strCache>
            </c:strRef>
          </c:cat>
          <c:val>
            <c:numRef>
              <c:f>Полтавська!$D$37:$D$68</c:f>
              <c:numCache>
                <c:formatCode>General</c:formatCode>
                <c:ptCount val="31"/>
                <c:pt idx="0">
                  <c:v>28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7">
                  <c:v>6</c:v>
                </c:pt>
                <c:pt idx="8">
                  <c:v>21</c:v>
                </c:pt>
                <c:pt idx="9">
                  <c:v>1</c:v>
                </c:pt>
                <c:pt idx="10">
                  <c:v>3</c:v>
                </c:pt>
                <c:pt idx="13">
                  <c:v>3</c:v>
                </c:pt>
                <c:pt idx="14">
                  <c:v>15</c:v>
                </c:pt>
                <c:pt idx="17">
                  <c:v>15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3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A6-4924-8CF6-CD250EB3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206016"/>
        <c:axId val="133207552"/>
      </c:barChart>
      <c:catAx>
        <c:axId val="1332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207552"/>
        <c:crosses val="autoZero"/>
        <c:auto val="1"/>
        <c:lblAlgn val="ctr"/>
        <c:lblOffset val="100"/>
        <c:noMultiLvlLbl val="0"/>
      </c:catAx>
      <c:valAx>
        <c:axId val="133207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20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59920625063822"/>
          <c:y val="0.8923845325965335"/>
          <c:w val="0.42455014889700304"/>
          <c:h val="6.33951760571258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[Zvit_navchana.xlsx]Рівненська!Сводная таблица11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Рівненська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Рівненська!$C$23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Рівненська!$B$24:$B$42</c:f>
              <c:strCache>
                <c:ptCount val="18"/>
                <c:pt idx="0">
                  <c:v>Березнівський районний  суд</c:v>
                </c:pt>
                <c:pt idx="1">
                  <c:v>Володимирецький районний суд</c:v>
                </c:pt>
                <c:pt idx="2">
                  <c:v>Гощанський  районний суд</c:v>
                </c:pt>
                <c:pt idx="3">
                  <c:v>Демидівський районний суд</c:v>
                </c:pt>
                <c:pt idx="4">
                  <c:v>Дубенський міськрайонний суд</c:v>
                </c:pt>
                <c:pt idx="5">
                  <c:v>Дубровицький районний суд</c:v>
                </c:pt>
                <c:pt idx="6">
                  <c:v>Зарічненський районний суд</c:v>
                </c:pt>
                <c:pt idx="7">
                  <c:v>Здолбунівський районний суд</c:v>
                </c:pt>
                <c:pt idx="8">
                  <c:v>Корецький  районний суд</c:v>
                </c:pt>
                <c:pt idx="9">
                  <c:v>Костопільський районний суд</c:v>
                </c:pt>
                <c:pt idx="10">
                  <c:v>Кузнецовський міський суд</c:v>
                </c:pt>
                <c:pt idx="11">
                  <c:v>Млинівський районний суд</c:v>
                </c:pt>
                <c:pt idx="12">
                  <c:v>Острозький районний суд</c:v>
                </c:pt>
                <c:pt idx="13">
                  <c:v>Радивилівський районний суд</c:v>
                </c:pt>
                <c:pt idx="14">
                  <c:v>Рівненський міський суд</c:v>
                </c:pt>
                <c:pt idx="15">
                  <c:v>Рівненський районний суд</c:v>
                </c:pt>
                <c:pt idx="16">
                  <c:v>Рокитнівський районний суд</c:v>
                </c:pt>
                <c:pt idx="17">
                  <c:v>Сарненський районнний суд</c:v>
                </c:pt>
              </c:strCache>
            </c:strRef>
          </c:cat>
          <c:val>
            <c:numRef>
              <c:f>Рівненська!$C$24:$C$42</c:f>
              <c:numCache>
                <c:formatCode>General</c:formatCode>
                <c:ptCount val="18"/>
                <c:pt idx="0">
                  <c:v>18</c:v>
                </c:pt>
                <c:pt idx="1">
                  <c:v>18</c:v>
                </c:pt>
                <c:pt idx="2">
                  <c:v>12</c:v>
                </c:pt>
                <c:pt idx="3">
                  <c:v>12</c:v>
                </c:pt>
                <c:pt idx="4">
                  <c:v>35</c:v>
                </c:pt>
                <c:pt idx="5">
                  <c:v>12</c:v>
                </c:pt>
                <c:pt idx="6">
                  <c:v>14</c:v>
                </c:pt>
                <c:pt idx="7">
                  <c:v>27</c:v>
                </c:pt>
                <c:pt idx="8">
                  <c:v>16</c:v>
                </c:pt>
                <c:pt idx="9">
                  <c:v>18</c:v>
                </c:pt>
                <c:pt idx="10">
                  <c:v>22</c:v>
                </c:pt>
                <c:pt idx="11">
                  <c:v>15</c:v>
                </c:pt>
                <c:pt idx="12">
                  <c:v>19</c:v>
                </c:pt>
                <c:pt idx="13">
                  <c:v>14</c:v>
                </c:pt>
                <c:pt idx="14">
                  <c:v>82</c:v>
                </c:pt>
                <c:pt idx="15">
                  <c:v>33</c:v>
                </c:pt>
                <c:pt idx="16">
                  <c:v>15</c:v>
                </c:pt>
                <c:pt idx="17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35-449E-97CC-91DB03A284C4}"/>
            </c:ext>
          </c:extLst>
        </c:ser>
        <c:ser>
          <c:idx val="1"/>
          <c:order val="1"/>
          <c:tx>
            <c:strRef>
              <c:f>Рівненська!$D$23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Рівненська!$B$24:$B$42</c:f>
              <c:strCache>
                <c:ptCount val="18"/>
                <c:pt idx="0">
                  <c:v>Березнівський районний  суд</c:v>
                </c:pt>
                <c:pt idx="1">
                  <c:v>Володимирецький районний суд</c:v>
                </c:pt>
                <c:pt idx="2">
                  <c:v>Гощанський  районний суд</c:v>
                </c:pt>
                <c:pt idx="3">
                  <c:v>Демидівський районний суд</c:v>
                </c:pt>
                <c:pt idx="4">
                  <c:v>Дубенський міськрайонний суд</c:v>
                </c:pt>
                <c:pt idx="5">
                  <c:v>Дубровицький районний суд</c:v>
                </c:pt>
                <c:pt idx="6">
                  <c:v>Зарічненський районний суд</c:v>
                </c:pt>
                <c:pt idx="7">
                  <c:v>Здолбунівський районний суд</c:v>
                </c:pt>
                <c:pt idx="8">
                  <c:v>Корецький  районний суд</c:v>
                </c:pt>
                <c:pt idx="9">
                  <c:v>Костопільський районний суд</c:v>
                </c:pt>
                <c:pt idx="10">
                  <c:v>Кузнецовський міський суд</c:v>
                </c:pt>
                <c:pt idx="11">
                  <c:v>Млинівський районний суд</c:v>
                </c:pt>
                <c:pt idx="12">
                  <c:v>Острозький районний суд</c:v>
                </c:pt>
                <c:pt idx="13">
                  <c:v>Радивилівський районний суд</c:v>
                </c:pt>
                <c:pt idx="14">
                  <c:v>Рівненський міський суд</c:v>
                </c:pt>
                <c:pt idx="15">
                  <c:v>Рівненський районний суд</c:v>
                </c:pt>
                <c:pt idx="16">
                  <c:v>Рокитнівський районний суд</c:v>
                </c:pt>
                <c:pt idx="17">
                  <c:v>Сарненський районнний суд</c:v>
                </c:pt>
              </c:strCache>
            </c:strRef>
          </c:cat>
          <c:val>
            <c:numRef>
              <c:f>Рівненська!$D$24:$D$42</c:f>
              <c:numCache>
                <c:formatCode>General</c:formatCode>
                <c:ptCount val="18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8">
                  <c:v>3</c:v>
                </c:pt>
                <c:pt idx="10">
                  <c:v>2</c:v>
                </c:pt>
                <c:pt idx="12">
                  <c:v>6</c:v>
                </c:pt>
                <c:pt idx="13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35-449E-97CC-91DB03A2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694016"/>
        <c:axId val="134695552"/>
      </c:barChart>
      <c:catAx>
        <c:axId val="1346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95552"/>
        <c:crosses val="autoZero"/>
        <c:auto val="1"/>
        <c:lblAlgn val="ctr"/>
        <c:lblOffset val="100"/>
        <c:noMultiLvlLbl val="0"/>
      </c:catAx>
      <c:valAx>
        <c:axId val="134695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69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[Zvit_navchana.xlsx]Сумська!Сводная таблица12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Сумська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Сумська!$C$25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Сумська!$B$26:$B$46</c:f>
              <c:strCache>
                <c:ptCount val="20"/>
                <c:pt idx="0">
                  <c:v>Білопільський районний суд </c:v>
                </c:pt>
                <c:pt idx="1">
                  <c:v>Буринський районний суд</c:v>
                </c:pt>
                <c:pt idx="2">
                  <c:v>Великописарівський районний суд</c:v>
                </c:pt>
                <c:pt idx="3">
                  <c:v>Глухівський міськрайонний суд</c:v>
                </c:pt>
                <c:pt idx="4">
                  <c:v>Зарічний районний суд  м. Суми</c:v>
                </c:pt>
                <c:pt idx="5">
                  <c:v>Ковпаківський районний суд  м. Суми</c:v>
                </c:pt>
                <c:pt idx="6">
                  <c:v>Конотопський міськрайонний суд</c:v>
                </c:pt>
                <c:pt idx="7">
                  <c:v>Краснопільський районний суд</c:v>
                </c:pt>
                <c:pt idx="8">
                  <c:v>Кролевецький районний суд</c:v>
                </c:pt>
                <c:pt idx="9">
                  <c:v>Лебединський районний суд</c:v>
                </c:pt>
                <c:pt idx="10">
                  <c:v>Липоводолинський районний суд</c:v>
                </c:pt>
                <c:pt idx="11">
                  <c:v>Недригайлівський районний суд</c:v>
                </c:pt>
                <c:pt idx="12">
                  <c:v>Охтирський міскрайонний суд</c:v>
                </c:pt>
                <c:pt idx="13">
                  <c:v>Путивльський районний суд</c:v>
                </c:pt>
                <c:pt idx="14">
                  <c:v>Роменський міськрайонний суд</c:v>
                </c:pt>
                <c:pt idx="15">
                  <c:v>Середино-Будський районний суд</c:v>
                </c:pt>
                <c:pt idx="16">
                  <c:v>Сумський районний суд</c:v>
                </c:pt>
                <c:pt idx="17">
                  <c:v>Тростянецький районний суд</c:v>
                </c:pt>
                <c:pt idx="18">
                  <c:v>Шосткинський  міскрайонний суд</c:v>
                </c:pt>
                <c:pt idx="19">
                  <c:v>Ямпільський районний суд</c:v>
                </c:pt>
              </c:strCache>
            </c:strRef>
          </c:cat>
          <c:val>
            <c:numRef>
              <c:f>Сумська!$C$26:$C$46</c:f>
              <c:numCache>
                <c:formatCode>General</c:formatCode>
                <c:ptCount val="20"/>
                <c:pt idx="0">
                  <c:v>23.5</c:v>
                </c:pt>
                <c:pt idx="1">
                  <c:v>16</c:v>
                </c:pt>
                <c:pt idx="2">
                  <c:v>15.5</c:v>
                </c:pt>
                <c:pt idx="3">
                  <c:v>28</c:v>
                </c:pt>
                <c:pt idx="4">
                  <c:v>53.5</c:v>
                </c:pt>
                <c:pt idx="5">
                  <c:v>55</c:v>
                </c:pt>
                <c:pt idx="6">
                  <c:v>46</c:v>
                </c:pt>
                <c:pt idx="7">
                  <c:v>18</c:v>
                </c:pt>
                <c:pt idx="8">
                  <c:v>18</c:v>
                </c:pt>
                <c:pt idx="9">
                  <c:v>20.5</c:v>
                </c:pt>
                <c:pt idx="10">
                  <c:v>13.5</c:v>
                </c:pt>
                <c:pt idx="11">
                  <c:v>14</c:v>
                </c:pt>
                <c:pt idx="12">
                  <c:v>37</c:v>
                </c:pt>
                <c:pt idx="13">
                  <c:v>15.5</c:v>
                </c:pt>
                <c:pt idx="14">
                  <c:v>39.5</c:v>
                </c:pt>
                <c:pt idx="15">
                  <c:v>13</c:v>
                </c:pt>
                <c:pt idx="16">
                  <c:v>23.5</c:v>
                </c:pt>
                <c:pt idx="17">
                  <c:v>21</c:v>
                </c:pt>
                <c:pt idx="18">
                  <c:v>35</c:v>
                </c:pt>
                <c:pt idx="19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A-4565-BFD5-E34CAB51B954}"/>
            </c:ext>
          </c:extLst>
        </c:ser>
        <c:ser>
          <c:idx val="1"/>
          <c:order val="1"/>
          <c:tx>
            <c:strRef>
              <c:f>Сумська!$D$25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Сумська!$B$26:$B$46</c:f>
              <c:strCache>
                <c:ptCount val="20"/>
                <c:pt idx="0">
                  <c:v>Білопільський районний суд </c:v>
                </c:pt>
                <c:pt idx="1">
                  <c:v>Буринський районний суд</c:v>
                </c:pt>
                <c:pt idx="2">
                  <c:v>Великописарівський районний суд</c:v>
                </c:pt>
                <c:pt idx="3">
                  <c:v>Глухівський міськрайонний суд</c:v>
                </c:pt>
                <c:pt idx="4">
                  <c:v>Зарічний районний суд  м. Суми</c:v>
                </c:pt>
                <c:pt idx="5">
                  <c:v>Ковпаківський районний суд  м. Суми</c:v>
                </c:pt>
                <c:pt idx="6">
                  <c:v>Конотопський міськрайонний суд</c:v>
                </c:pt>
                <c:pt idx="7">
                  <c:v>Краснопільський районний суд</c:v>
                </c:pt>
                <c:pt idx="8">
                  <c:v>Кролевецький районний суд</c:v>
                </c:pt>
                <c:pt idx="9">
                  <c:v>Лебединський районний суд</c:v>
                </c:pt>
                <c:pt idx="10">
                  <c:v>Липоводолинський районний суд</c:v>
                </c:pt>
                <c:pt idx="11">
                  <c:v>Недригайлівський районний суд</c:v>
                </c:pt>
                <c:pt idx="12">
                  <c:v>Охтирський міскрайонний суд</c:v>
                </c:pt>
                <c:pt idx="13">
                  <c:v>Путивльський районний суд</c:v>
                </c:pt>
                <c:pt idx="14">
                  <c:v>Роменський міськрайонний суд</c:v>
                </c:pt>
                <c:pt idx="15">
                  <c:v>Середино-Будський районний суд</c:v>
                </c:pt>
                <c:pt idx="16">
                  <c:v>Сумський районний суд</c:v>
                </c:pt>
                <c:pt idx="17">
                  <c:v>Тростянецький районний суд</c:v>
                </c:pt>
                <c:pt idx="18">
                  <c:v>Шосткинський  міскрайонний суд</c:v>
                </c:pt>
                <c:pt idx="19">
                  <c:v>Ямпільський районний суд</c:v>
                </c:pt>
              </c:strCache>
            </c:strRef>
          </c:cat>
          <c:val>
            <c:numRef>
              <c:f>Сумська!$D$26:$D$46</c:f>
              <c:numCache>
                <c:formatCode>General</c:formatCode>
                <c:ptCount val="20"/>
                <c:pt idx="0">
                  <c:v>3</c:v>
                </c:pt>
                <c:pt idx="1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7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3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6A-4565-BFD5-E34CAB51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496192"/>
        <c:axId val="133510272"/>
      </c:barChart>
      <c:catAx>
        <c:axId val="1334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510272"/>
        <c:crosses val="autoZero"/>
        <c:auto val="1"/>
        <c:lblAlgn val="ctr"/>
        <c:lblOffset val="100"/>
        <c:noMultiLvlLbl val="0"/>
      </c:catAx>
      <c:valAx>
        <c:axId val="133510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[Zvit_navchana.xlsx]Тернопільська!Сводная таблица13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800"/>
              <a:t>Тернопільська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Тернопільська!$C$22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Тернопільська!$B$23:$B$40</c:f>
              <c:strCache>
                <c:ptCount val="17"/>
                <c:pt idx="0">
                  <c:v>Бережанський районний суд</c:v>
                </c:pt>
                <c:pt idx="1">
                  <c:v>Борщівський районний суд</c:v>
                </c:pt>
                <c:pt idx="2">
                  <c:v>Бучацький районний суд</c:v>
                </c:pt>
                <c:pt idx="3">
                  <c:v>Гусятинський районний суд</c:v>
                </c:pt>
                <c:pt idx="4">
                  <c:v>Заліщицький районний суд</c:v>
                </c:pt>
                <c:pt idx="5">
                  <c:v>Збаразький  районний суд</c:v>
                </c:pt>
                <c:pt idx="6">
                  <c:v>Зборівський  районний суд</c:v>
                </c:pt>
                <c:pt idx="7">
                  <c:v>Козівський  районний суд</c:v>
                </c:pt>
                <c:pt idx="8">
                  <c:v>Кременецький  районний суд</c:v>
                </c:pt>
                <c:pt idx="9">
                  <c:v>Лановецький  районний суд</c:v>
                </c:pt>
                <c:pt idx="10">
                  <c:v>Монастириський  районний суд</c:v>
                </c:pt>
                <c:pt idx="11">
                  <c:v>Підволочиський  районний суд</c:v>
                </c:pt>
                <c:pt idx="12">
                  <c:v>Підгаєцький  районний суд</c:v>
                </c:pt>
                <c:pt idx="13">
                  <c:v>Теребовлянський  районний суд</c:v>
                </c:pt>
                <c:pt idx="14">
                  <c:v>Тернопільський міськрайонний суд</c:v>
                </c:pt>
                <c:pt idx="15">
                  <c:v>Чортківський  районний суд</c:v>
                </c:pt>
                <c:pt idx="16">
                  <c:v>Шумський  районний суд</c:v>
                </c:pt>
              </c:strCache>
            </c:strRef>
          </c:cat>
          <c:val>
            <c:numRef>
              <c:f>Тернопільська!$C$23:$C$40</c:f>
              <c:numCache>
                <c:formatCode>General</c:formatCode>
                <c:ptCount val="17"/>
                <c:pt idx="0">
                  <c:v>22</c:v>
                </c:pt>
                <c:pt idx="1">
                  <c:v>19</c:v>
                </c:pt>
                <c:pt idx="2">
                  <c:v>15.5</c:v>
                </c:pt>
                <c:pt idx="3">
                  <c:v>20</c:v>
                </c:pt>
                <c:pt idx="4">
                  <c:v>13</c:v>
                </c:pt>
                <c:pt idx="5">
                  <c:v>20</c:v>
                </c:pt>
                <c:pt idx="6">
                  <c:v>20</c:v>
                </c:pt>
                <c:pt idx="7">
                  <c:v>13</c:v>
                </c:pt>
                <c:pt idx="8">
                  <c:v>21.5</c:v>
                </c:pt>
                <c:pt idx="9">
                  <c:v>18</c:v>
                </c:pt>
                <c:pt idx="10">
                  <c:v>16</c:v>
                </c:pt>
                <c:pt idx="11">
                  <c:v>17</c:v>
                </c:pt>
                <c:pt idx="12">
                  <c:v>13</c:v>
                </c:pt>
                <c:pt idx="13">
                  <c:v>20.5</c:v>
                </c:pt>
                <c:pt idx="14">
                  <c:v>97</c:v>
                </c:pt>
                <c:pt idx="15">
                  <c:v>25</c:v>
                </c:pt>
                <c:pt idx="16">
                  <c:v>14.5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A-4929-891A-C50CAAA5534E}"/>
            </c:ext>
          </c:extLst>
        </c:ser>
        <c:ser>
          <c:idx val="1"/>
          <c:order val="1"/>
          <c:tx>
            <c:strRef>
              <c:f>Тернопільська!$D$22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Тернопільська!$B$23:$B$40</c:f>
              <c:strCache>
                <c:ptCount val="17"/>
                <c:pt idx="0">
                  <c:v>Бережанський районний суд</c:v>
                </c:pt>
                <c:pt idx="1">
                  <c:v>Борщівський районний суд</c:v>
                </c:pt>
                <c:pt idx="2">
                  <c:v>Бучацький районний суд</c:v>
                </c:pt>
                <c:pt idx="3">
                  <c:v>Гусятинський районний суд</c:v>
                </c:pt>
                <c:pt idx="4">
                  <c:v>Заліщицький районний суд</c:v>
                </c:pt>
                <c:pt idx="5">
                  <c:v>Збаразький  районний суд</c:v>
                </c:pt>
                <c:pt idx="6">
                  <c:v>Зборівський  районний суд</c:v>
                </c:pt>
                <c:pt idx="7">
                  <c:v>Козівський  районний суд</c:v>
                </c:pt>
                <c:pt idx="8">
                  <c:v>Кременецький  районний суд</c:v>
                </c:pt>
                <c:pt idx="9">
                  <c:v>Лановецький  районний суд</c:v>
                </c:pt>
                <c:pt idx="10">
                  <c:v>Монастириський  районний суд</c:v>
                </c:pt>
                <c:pt idx="11">
                  <c:v>Підволочиський  районний суд</c:v>
                </c:pt>
                <c:pt idx="12">
                  <c:v>Підгаєцький  районний суд</c:v>
                </c:pt>
                <c:pt idx="13">
                  <c:v>Теребовлянський  районний суд</c:v>
                </c:pt>
                <c:pt idx="14">
                  <c:v>Тернопільський міськрайонний суд</c:v>
                </c:pt>
                <c:pt idx="15">
                  <c:v>Чортківський  районний суд</c:v>
                </c:pt>
                <c:pt idx="16">
                  <c:v>Шумський  районний суд</c:v>
                </c:pt>
              </c:strCache>
            </c:strRef>
          </c:cat>
          <c:val>
            <c:numRef>
              <c:f>Тернопільська!$D$23:$D$40</c:f>
              <c:numCache>
                <c:formatCode>General</c:formatCode>
                <c:ptCount val="17"/>
                <c:pt idx="1">
                  <c:v>3</c:v>
                </c:pt>
                <c:pt idx="3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6A-4929-891A-C50CAAA55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228608"/>
        <c:axId val="132230144"/>
      </c:barChart>
      <c:catAx>
        <c:axId val="1322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230144"/>
        <c:crosses val="autoZero"/>
        <c:auto val="1"/>
        <c:lblAlgn val="ctr"/>
        <c:lblOffset val="100"/>
        <c:noMultiLvlLbl val="0"/>
      </c:catAx>
      <c:valAx>
        <c:axId val="132230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22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[Zvit_navchana.xlsx]Харківська!Сводная таблица14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Харківська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Харківська!$C$42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Харківська!$B$43:$B$80</c:f>
              <c:strCache>
                <c:ptCount val="37"/>
                <c:pt idx="0">
                  <c:v>Балаклійський районний  </c:v>
                </c:pt>
                <c:pt idx="1">
                  <c:v>Барвінківський районний  </c:v>
                </c:pt>
                <c:pt idx="2">
                  <c:v>Близнюківський районний  </c:v>
                </c:pt>
                <c:pt idx="3">
                  <c:v>Богодухівський районний суд  </c:v>
                </c:pt>
                <c:pt idx="4">
                  <c:v>Борівський районний  </c:v>
                </c:pt>
                <c:pt idx="5">
                  <c:v>Валківський районний  </c:v>
                </c:pt>
                <c:pt idx="6">
                  <c:v>Великобурлуцький районний  </c:v>
                </c:pt>
                <c:pt idx="7">
                  <c:v>Вовчанський районний  </c:v>
                </c:pt>
                <c:pt idx="8">
                  <c:v>Дворічанський районний  </c:v>
                </c:pt>
                <c:pt idx="9">
                  <c:v>Дергачівський районний  </c:v>
                </c:pt>
                <c:pt idx="10">
                  <c:v>Дзержинський  районний   м. Харкова</c:v>
                </c:pt>
                <c:pt idx="11">
                  <c:v>Жовтневий районний   м. Харкова</c:v>
                </c:pt>
                <c:pt idx="12">
                  <c:v>Зачепилівський районний  </c:v>
                </c:pt>
                <c:pt idx="13">
                  <c:v>Зміївський районний  </c:v>
                </c:pt>
                <c:pt idx="14">
                  <c:v>Золочівський районний  </c:v>
                </c:pt>
                <c:pt idx="15">
                  <c:v>Ізюмський міськрайонний  </c:v>
                </c:pt>
                <c:pt idx="16">
                  <c:v>Кегичівський районний  </c:v>
                </c:pt>
                <c:pt idx="17">
                  <c:v>Київський районний   м. Харкова</c:v>
                </c:pt>
                <c:pt idx="18">
                  <c:v>Коломацький районний  </c:v>
                </c:pt>
                <c:pt idx="19">
                  <c:v>Комінтернівський районний   м. Харкова</c:v>
                </c:pt>
                <c:pt idx="20">
                  <c:v>Красноградський районний  </c:v>
                </c:pt>
                <c:pt idx="21">
                  <c:v>Краснокутський районний  </c:v>
                </c:pt>
                <c:pt idx="22">
                  <c:v>Куп’янський міськрайонний  </c:v>
                </c:pt>
                <c:pt idx="23">
                  <c:v>Ленінський районний   м. Харкова</c:v>
                </c:pt>
                <c:pt idx="24">
                  <c:v>Лозівський міськрайонний  </c:v>
                </c:pt>
                <c:pt idx="25">
                  <c:v>Люботинський міський  </c:v>
                </c:pt>
                <c:pt idx="26">
                  <c:v>Московський районний   м. Харкова</c:v>
                </c:pt>
                <c:pt idx="27">
                  <c:v>Нововодолазький районний  </c:v>
                </c:pt>
                <c:pt idx="28">
                  <c:v>Орджонікідзевський районний   м. Харкова</c:v>
                </c:pt>
                <c:pt idx="29">
                  <c:v>Первомайський міськрайонний  </c:v>
                </c:pt>
                <c:pt idx="30">
                  <c:v>Печенізький районний  </c:v>
                </c:pt>
                <c:pt idx="31">
                  <c:v>Сахновщинський районний  </c:v>
                </c:pt>
                <c:pt idx="32">
                  <c:v>Фрунзенський районний  м. Харкова</c:v>
                </c:pt>
                <c:pt idx="33">
                  <c:v>Харківський районний  </c:v>
                </c:pt>
                <c:pt idx="34">
                  <c:v>Червонозаводський районний  м. Харкова</c:v>
                </c:pt>
                <c:pt idx="35">
                  <c:v>Чугуївський міський  </c:v>
                </c:pt>
                <c:pt idx="36">
                  <c:v>Шевченківський районний  </c:v>
                </c:pt>
              </c:strCache>
            </c:strRef>
          </c:cat>
          <c:val>
            <c:numRef>
              <c:f>Харківська!$C$43:$C$80</c:f>
              <c:numCache>
                <c:formatCode>General</c:formatCode>
                <c:ptCount val="37"/>
                <c:pt idx="0">
                  <c:v>34</c:v>
                </c:pt>
                <c:pt idx="1">
                  <c:v>13.5</c:v>
                </c:pt>
                <c:pt idx="2">
                  <c:v>12.5</c:v>
                </c:pt>
                <c:pt idx="3">
                  <c:v>17</c:v>
                </c:pt>
                <c:pt idx="4">
                  <c:v>14</c:v>
                </c:pt>
                <c:pt idx="5">
                  <c:v>17</c:v>
                </c:pt>
                <c:pt idx="6">
                  <c:v>15.5</c:v>
                </c:pt>
                <c:pt idx="7">
                  <c:v>21</c:v>
                </c:pt>
                <c:pt idx="8">
                  <c:v>13</c:v>
                </c:pt>
                <c:pt idx="9">
                  <c:v>37</c:v>
                </c:pt>
                <c:pt idx="10">
                  <c:v>69</c:v>
                </c:pt>
                <c:pt idx="11">
                  <c:v>51</c:v>
                </c:pt>
                <c:pt idx="12">
                  <c:v>16</c:v>
                </c:pt>
                <c:pt idx="13">
                  <c:v>29.5</c:v>
                </c:pt>
                <c:pt idx="14">
                  <c:v>15</c:v>
                </c:pt>
                <c:pt idx="15">
                  <c:v>38</c:v>
                </c:pt>
                <c:pt idx="16">
                  <c:v>13</c:v>
                </c:pt>
                <c:pt idx="17">
                  <c:v>65</c:v>
                </c:pt>
                <c:pt idx="18">
                  <c:v>11</c:v>
                </c:pt>
                <c:pt idx="19">
                  <c:v>52</c:v>
                </c:pt>
                <c:pt idx="20">
                  <c:v>26</c:v>
                </c:pt>
                <c:pt idx="21">
                  <c:v>15</c:v>
                </c:pt>
                <c:pt idx="22">
                  <c:v>46</c:v>
                </c:pt>
                <c:pt idx="23">
                  <c:v>54</c:v>
                </c:pt>
                <c:pt idx="24">
                  <c:v>42</c:v>
                </c:pt>
                <c:pt idx="25">
                  <c:v>13</c:v>
                </c:pt>
                <c:pt idx="26">
                  <c:v>80</c:v>
                </c:pt>
                <c:pt idx="27">
                  <c:v>15.5</c:v>
                </c:pt>
                <c:pt idx="28">
                  <c:v>54</c:v>
                </c:pt>
                <c:pt idx="29">
                  <c:v>35</c:v>
                </c:pt>
                <c:pt idx="30">
                  <c:v>11</c:v>
                </c:pt>
                <c:pt idx="31">
                  <c:v>16</c:v>
                </c:pt>
                <c:pt idx="32">
                  <c:v>47</c:v>
                </c:pt>
                <c:pt idx="33">
                  <c:v>49</c:v>
                </c:pt>
                <c:pt idx="34">
                  <c:v>46</c:v>
                </c:pt>
                <c:pt idx="35">
                  <c:v>34</c:v>
                </c:pt>
                <c:pt idx="36">
                  <c:v>14.5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19-4466-8A0D-4C0CA852AF17}"/>
            </c:ext>
          </c:extLst>
        </c:ser>
        <c:ser>
          <c:idx val="1"/>
          <c:order val="1"/>
          <c:tx>
            <c:strRef>
              <c:f>Харківська!$D$42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Харківська!$B$43:$B$80</c:f>
              <c:strCache>
                <c:ptCount val="37"/>
                <c:pt idx="0">
                  <c:v>Балаклійський районний  </c:v>
                </c:pt>
                <c:pt idx="1">
                  <c:v>Барвінківський районний  </c:v>
                </c:pt>
                <c:pt idx="2">
                  <c:v>Близнюківський районний  </c:v>
                </c:pt>
                <c:pt idx="3">
                  <c:v>Богодухівський районний суд  </c:v>
                </c:pt>
                <c:pt idx="4">
                  <c:v>Борівський районний  </c:v>
                </c:pt>
                <c:pt idx="5">
                  <c:v>Валківський районний  </c:v>
                </c:pt>
                <c:pt idx="6">
                  <c:v>Великобурлуцький районний  </c:v>
                </c:pt>
                <c:pt idx="7">
                  <c:v>Вовчанський районний  </c:v>
                </c:pt>
                <c:pt idx="8">
                  <c:v>Дворічанський районний  </c:v>
                </c:pt>
                <c:pt idx="9">
                  <c:v>Дергачівський районний  </c:v>
                </c:pt>
                <c:pt idx="10">
                  <c:v>Дзержинський  районний   м. Харкова</c:v>
                </c:pt>
                <c:pt idx="11">
                  <c:v>Жовтневий районний   м. Харкова</c:v>
                </c:pt>
                <c:pt idx="12">
                  <c:v>Зачепилівський районний  </c:v>
                </c:pt>
                <c:pt idx="13">
                  <c:v>Зміївський районний  </c:v>
                </c:pt>
                <c:pt idx="14">
                  <c:v>Золочівський районний  </c:v>
                </c:pt>
                <c:pt idx="15">
                  <c:v>Ізюмський міськрайонний  </c:v>
                </c:pt>
                <c:pt idx="16">
                  <c:v>Кегичівський районний  </c:v>
                </c:pt>
                <c:pt idx="17">
                  <c:v>Київський районний   м. Харкова</c:v>
                </c:pt>
                <c:pt idx="18">
                  <c:v>Коломацький районний  </c:v>
                </c:pt>
                <c:pt idx="19">
                  <c:v>Комінтернівський районний   м. Харкова</c:v>
                </c:pt>
                <c:pt idx="20">
                  <c:v>Красноградський районний  </c:v>
                </c:pt>
                <c:pt idx="21">
                  <c:v>Краснокутський районний  </c:v>
                </c:pt>
                <c:pt idx="22">
                  <c:v>Куп’янський міськрайонний  </c:v>
                </c:pt>
                <c:pt idx="23">
                  <c:v>Ленінський районний   м. Харкова</c:v>
                </c:pt>
                <c:pt idx="24">
                  <c:v>Лозівський міськрайонний  </c:v>
                </c:pt>
                <c:pt idx="25">
                  <c:v>Люботинський міський  </c:v>
                </c:pt>
                <c:pt idx="26">
                  <c:v>Московський районний   м. Харкова</c:v>
                </c:pt>
                <c:pt idx="27">
                  <c:v>Нововодолазький районний  </c:v>
                </c:pt>
                <c:pt idx="28">
                  <c:v>Орджонікідзевський районний   м. Харкова</c:v>
                </c:pt>
                <c:pt idx="29">
                  <c:v>Первомайський міськрайонний  </c:v>
                </c:pt>
                <c:pt idx="30">
                  <c:v>Печенізький районний  </c:v>
                </c:pt>
                <c:pt idx="31">
                  <c:v>Сахновщинський районний  </c:v>
                </c:pt>
                <c:pt idx="32">
                  <c:v>Фрунзенський районний  м. Харкова</c:v>
                </c:pt>
                <c:pt idx="33">
                  <c:v>Харківський районний  </c:v>
                </c:pt>
                <c:pt idx="34">
                  <c:v>Червонозаводський районний  м. Харкова</c:v>
                </c:pt>
                <c:pt idx="35">
                  <c:v>Чугуївський міський  </c:v>
                </c:pt>
                <c:pt idx="36">
                  <c:v>Шевченківський районний  </c:v>
                </c:pt>
              </c:strCache>
            </c:strRef>
          </c:cat>
          <c:val>
            <c:numRef>
              <c:f>Харківська!$D$43:$D$80</c:f>
              <c:numCache>
                <c:formatCode>General</c:formatCode>
                <c:ptCount val="37"/>
                <c:pt idx="1">
                  <c:v>1</c:v>
                </c:pt>
                <c:pt idx="4">
                  <c:v>1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3</c:v>
                </c:pt>
                <c:pt idx="15">
                  <c:v>3</c:v>
                </c:pt>
                <c:pt idx="20">
                  <c:v>12</c:v>
                </c:pt>
                <c:pt idx="22">
                  <c:v>27</c:v>
                </c:pt>
                <c:pt idx="30">
                  <c:v>2</c:v>
                </c:pt>
                <c:pt idx="3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19-4466-8A0D-4C0CA852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220608"/>
        <c:axId val="135226496"/>
      </c:barChart>
      <c:catAx>
        <c:axId val="1352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226496"/>
        <c:crosses val="autoZero"/>
        <c:auto val="1"/>
        <c:lblAlgn val="ctr"/>
        <c:lblOffset val="100"/>
        <c:noMultiLvlLbl val="0"/>
      </c:catAx>
      <c:valAx>
        <c:axId val="135226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22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[Zvit_navchana.xlsx]Херсонська!Сводная таблица15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Херсонська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Херсонська!$C$25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Херсонська!$B$26:$B$46</c:f>
              <c:strCache>
                <c:ptCount val="20"/>
                <c:pt idx="0">
                  <c:v>Бериславський районний суд </c:v>
                </c:pt>
                <c:pt idx="1">
                  <c:v>Білозерський районний суд </c:v>
                </c:pt>
                <c:pt idx="2">
                  <c:v>Великолепетиський районний суд </c:v>
                </c:pt>
                <c:pt idx="3">
                  <c:v>Великоолександрівський районний суд </c:v>
                </c:pt>
                <c:pt idx="4">
                  <c:v>Верхньорогачицький  районний суд </c:v>
                </c:pt>
                <c:pt idx="5">
                  <c:v>Високопільський районний суд </c:v>
                </c:pt>
                <c:pt idx="6">
                  <c:v>Генічеський районний суд </c:v>
                </c:pt>
                <c:pt idx="7">
                  <c:v>Голопристанський районний суд</c:v>
                </c:pt>
                <c:pt idx="8">
                  <c:v>Горностаївський районний суд </c:v>
                </c:pt>
                <c:pt idx="9">
                  <c:v>Іванівський районний суд </c:v>
                </c:pt>
                <c:pt idx="10">
                  <c:v>Каланчацький районний суд </c:v>
                </c:pt>
                <c:pt idx="11">
                  <c:v>Каховський  міськрайонний суд </c:v>
                </c:pt>
                <c:pt idx="12">
                  <c:v>Нижньосірогозький районний суд </c:v>
                </c:pt>
                <c:pt idx="13">
                  <c:v>Нововоронцовський  районний суд </c:v>
                </c:pt>
                <c:pt idx="14">
                  <c:v>Новокаховський міський суд </c:v>
                </c:pt>
                <c:pt idx="15">
                  <c:v>Новотроїцький районний суд </c:v>
                </c:pt>
                <c:pt idx="16">
                  <c:v>Скадовський районний суд </c:v>
                </c:pt>
                <c:pt idx="17">
                  <c:v>Херсонський міський суд</c:v>
                </c:pt>
                <c:pt idx="18">
                  <c:v>Цюрупинський районний суд </c:v>
                </c:pt>
                <c:pt idx="19">
                  <c:v>Чаплинський районний суд </c:v>
                </c:pt>
              </c:strCache>
            </c:strRef>
          </c:cat>
          <c:val>
            <c:numRef>
              <c:f>Херсонська!$C$26:$C$46</c:f>
              <c:numCache>
                <c:formatCode>General</c:formatCode>
                <c:ptCount val="20"/>
                <c:pt idx="0">
                  <c:v>18</c:v>
                </c:pt>
                <c:pt idx="1">
                  <c:v>27</c:v>
                </c:pt>
                <c:pt idx="2">
                  <c:v>14</c:v>
                </c:pt>
                <c:pt idx="3">
                  <c:v>15</c:v>
                </c:pt>
                <c:pt idx="4">
                  <c:v>9</c:v>
                </c:pt>
                <c:pt idx="5">
                  <c:v>12</c:v>
                </c:pt>
                <c:pt idx="6">
                  <c:v>26</c:v>
                </c:pt>
                <c:pt idx="7">
                  <c:v>25</c:v>
                </c:pt>
                <c:pt idx="8">
                  <c:v>8</c:v>
                </c:pt>
                <c:pt idx="9">
                  <c:v>13</c:v>
                </c:pt>
                <c:pt idx="10">
                  <c:v>18</c:v>
                </c:pt>
                <c:pt idx="11">
                  <c:v>37</c:v>
                </c:pt>
                <c:pt idx="12">
                  <c:v>13</c:v>
                </c:pt>
                <c:pt idx="13">
                  <c:v>13</c:v>
                </c:pt>
                <c:pt idx="14">
                  <c:v>30</c:v>
                </c:pt>
                <c:pt idx="15">
                  <c:v>17</c:v>
                </c:pt>
                <c:pt idx="16">
                  <c:v>21</c:v>
                </c:pt>
                <c:pt idx="17">
                  <c:v>131</c:v>
                </c:pt>
                <c:pt idx="18">
                  <c:v>24</c:v>
                </c:pt>
                <c:pt idx="1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F-4AC7-9873-6F8AB9BA47C0}"/>
            </c:ext>
          </c:extLst>
        </c:ser>
        <c:ser>
          <c:idx val="1"/>
          <c:order val="1"/>
          <c:tx>
            <c:strRef>
              <c:f>Херсонська!$D$25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Херсонська!$B$26:$B$46</c:f>
              <c:strCache>
                <c:ptCount val="20"/>
                <c:pt idx="0">
                  <c:v>Бериславський районний суд </c:v>
                </c:pt>
                <c:pt idx="1">
                  <c:v>Білозерський районний суд </c:v>
                </c:pt>
                <c:pt idx="2">
                  <c:v>Великолепетиський районний суд </c:v>
                </c:pt>
                <c:pt idx="3">
                  <c:v>Великоолександрівський районний суд </c:v>
                </c:pt>
                <c:pt idx="4">
                  <c:v>Верхньорогачицький  районний суд </c:v>
                </c:pt>
                <c:pt idx="5">
                  <c:v>Високопільський районний суд </c:v>
                </c:pt>
                <c:pt idx="6">
                  <c:v>Генічеський районний суд </c:v>
                </c:pt>
                <c:pt idx="7">
                  <c:v>Голопристанський районний суд</c:v>
                </c:pt>
                <c:pt idx="8">
                  <c:v>Горностаївський районний суд </c:v>
                </c:pt>
                <c:pt idx="9">
                  <c:v>Іванівський районний суд </c:v>
                </c:pt>
                <c:pt idx="10">
                  <c:v>Каланчацький районний суд </c:v>
                </c:pt>
                <c:pt idx="11">
                  <c:v>Каховський  міськрайонний суд </c:v>
                </c:pt>
                <c:pt idx="12">
                  <c:v>Нижньосірогозький районний суд </c:v>
                </c:pt>
                <c:pt idx="13">
                  <c:v>Нововоронцовський  районний суд </c:v>
                </c:pt>
                <c:pt idx="14">
                  <c:v>Новокаховський міський суд </c:v>
                </c:pt>
                <c:pt idx="15">
                  <c:v>Новотроїцький районний суд </c:v>
                </c:pt>
                <c:pt idx="16">
                  <c:v>Скадовський районний суд </c:v>
                </c:pt>
                <c:pt idx="17">
                  <c:v>Херсонський міський суд</c:v>
                </c:pt>
                <c:pt idx="18">
                  <c:v>Цюрупинський районний суд </c:v>
                </c:pt>
                <c:pt idx="19">
                  <c:v>Чаплинський районний суд </c:v>
                </c:pt>
              </c:strCache>
            </c:strRef>
          </c:cat>
          <c:val>
            <c:numRef>
              <c:f>Херсонська!$D$26:$D$46</c:f>
              <c:numCache>
                <c:formatCode>General</c:formatCode>
                <c:ptCount val="20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1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EF-4AC7-9873-6F8AB9BA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329664"/>
        <c:axId val="135331200"/>
      </c:barChart>
      <c:catAx>
        <c:axId val="1353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331200"/>
        <c:crosses val="autoZero"/>
        <c:auto val="1"/>
        <c:lblAlgn val="ctr"/>
        <c:lblOffset val="100"/>
        <c:noMultiLvlLbl val="0"/>
      </c:catAx>
      <c:valAx>
        <c:axId val="1353312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32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[Zvit_navchana.xlsx]Хмельницька!Сводная таблица16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Хмельницька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Хмельницька!$C$26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Хмельницька!$B$27:$B$48</c:f>
              <c:strCache>
                <c:ptCount val="21"/>
                <c:pt idx="0">
                  <c:v>Білогірський районний суд</c:v>
                </c:pt>
                <c:pt idx="1">
                  <c:v>Віньковецький районний суд</c:v>
                </c:pt>
                <c:pt idx="2">
                  <c:v>Волочиський районний суд</c:v>
                </c:pt>
                <c:pt idx="3">
                  <c:v>Городоцький районний суд</c:v>
                </c:pt>
                <c:pt idx="4">
                  <c:v>Деражнянський районний суд</c:v>
                </c:pt>
                <c:pt idx="5">
                  <c:v>Дунаєвецький районний суд</c:v>
                </c:pt>
                <c:pt idx="6">
                  <c:v>Ізяславський районний суд</c:v>
                </c:pt>
                <c:pt idx="7">
                  <c:v>Кам'янець-Подільський міськрайонний суд</c:v>
                </c:pt>
                <c:pt idx="8">
                  <c:v>Красилівський районний суд</c:v>
                </c:pt>
                <c:pt idx="9">
                  <c:v>Летичівський районний суд</c:v>
                </c:pt>
                <c:pt idx="10">
                  <c:v>Нетішинський міський суд</c:v>
                </c:pt>
                <c:pt idx="11">
                  <c:v>Новоушицький районний суд</c:v>
                </c:pt>
                <c:pt idx="12">
                  <c:v>Полонський районний суд</c:v>
                </c:pt>
                <c:pt idx="13">
                  <c:v>Славутський міськрайонний суд</c:v>
                </c:pt>
                <c:pt idx="14">
                  <c:v>Старокостянтинівський районний суд</c:v>
                </c:pt>
                <c:pt idx="15">
                  <c:v>Старосинявський районний суд</c:v>
                </c:pt>
                <c:pt idx="16">
                  <c:v>Теофіпольський районний суд</c:v>
                </c:pt>
                <c:pt idx="17">
                  <c:v>Хмельницький міськрайонний суд</c:v>
                </c:pt>
                <c:pt idx="18">
                  <c:v>Чемеровецький районний суд</c:v>
                </c:pt>
                <c:pt idx="19">
                  <c:v>Шепетівський міськрайонний суд</c:v>
                </c:pt>
                <c:pt idx="20">
                  <c:v>Ярмолинецький районний суд</c:v>
                </c:pt>
              </c:strCache>
            </c:strRef>
          </c:cat>
          <c:val>
            <c:numRef>
              <c:f>Хмельницька!$C$27:$C$48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15</c:v>
                </c:pt>
                <c:pt idx="4">
                  <c:v>12.5</c:v>
                </c:pt>
                <c:pt idx="5">
                  <c:v>17</c:v>
                </c:pt>
                <c:pt idx="6">
                  <c:v>24</c:v>
                </c:pt>
                <c:pt idx="7">
                  <c:v>59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11</c:v>
                </c:pt>
                <c:pt idx="12">
                  <c:v>18</c:v>
                </c:pt>
                <c:pt idx="13">
                  <c:v>25</c:v>
                </c:pt>
                <c:pt idx="14">
                  <c:v>26</c:v>
                </c:pt>
                <c:pt idx="15">
                  <c:v>14</c:v>
                </c:pt>
                <c:pt idx="16">
                  <c:v>14</c:v>
                </c:pt>
                <c:pt idx="17">
                  <c:v>123</c:v>
                </c:pt>
                <c:pt idx="18">
                  <c:v>18</c:v>
                </c:pt>
                <c:pt idx="19">
                  <c:v>35.5</c:v>
                </c:pt>
                <c:pt idx="2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E-47C0-9D1F-FB311F8B0328}"/>
            </c:ext>
          </c:extLst>
        </c:ser>
        <c:ser>
          <c:idx val="1"/>
          <c:order val="1"/>
          <c:tx>
            <c:strRef>
              <c:f>Хмельницька!$D$26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Хмельницька!$B$27:$B$48</c:f>
              <c:strCache>
                <c:ptCount val="21"/>
                <c:pt idx="0">
                  <c:v>Білогірський районний суд</c:v>
                </c:pt>
                <c:pt idx="1">
                  <c:v>Віньковецький районний суд</c:v>
                </c:pt>
                <c:pt idx="2">
                  <c:v>Волочиський районний суд</c:v>
                </c:pt>
                <c:pt idx="3">
                  <c:v>Городоцький районний суд</c:v>
                </c:pt>
                <c:pt idx="4">
                  <c:v>Деражнянський районний суд</c:v>
                </c:pt>
                <c:pt idx="5">
                  <c:v>Дунаєвецький районний суд</c:v>
                </c:pt>
                <c:pt idx="6">
                  <c:v>Ізяславський районний суд</c:v>
                </c:pt>
                <c:pt idx="7">
                  <c:v>Кам'янець-Подільський міськрайонний суд</c:v>
                </c:pt>
                <c:pt idx="8">
                  <c:v>Красилівський районний суд</c:v>
                </c:pt>
                <c:pt idx="9">
                  <c:v>Летичівський районний суд</c:v>
                </c:pt>
                <c:pt idx="10">
                  <c:v>Нетішинський міський суд</c:v>
                </c:pt>
                <c:pt idx="11">
                  <c:v>Новоушицький районний суд</c:v>
                </c:pt>
                <c:pt idx="12">
                  <c:v>Полонський районний суд</c:v>
                </c:pt>
                <c:pt idx="13">
                  <c:v>Славутський міськрайонний суд</c:v>
                </c:pt>
                <c:pt idx="14">
                  <c:v>Старокостянтинівський районний суд</c:v>
                </c:pt>
                <c:pt idx="15">
                  <c:v>Старосинявський районний суд</c:v>
                </c:pt>
                <c:pt idx="16">
                  <c:v>Теофіпольський районний суд</c:v>
                </c:pt>
                <c:pt idx="17">
                  <c:v>Хмельницький міськрайонний суд</c:v>
                </c:pt>
                <c:pt idx="18">
                  <c:v>Чемеровецький районний суд</c:v>
                </c:pt>
                <c:pt idx="19">
                  <c:v>Шепетівський міськрайонний суд</c:v>
                </c:pt>
                <c:pt idx="20">
                  <c:v>Ярмолинецький районний суд</c:v>
                </c:pt>
              </c:strCache>
            </c:strRef>
          </c:cat>
          <c:val>
            <c:numRef>
              <c:f>Хмельницька!$D$27:$D$48</c:f>
              <c:numCache>
                <c:formatCode>General</c:formatCode>
                <c:ptCount val="21"/>
                <c:pt idx="0">
                  <c:v>2</c:v>
                </c:pt>
                <c:pt idx="3">
                  <c:v>1</c:v>
                </c:pt>
                <c:pt idx="10">
                  <c:v>3</c:v>
                </c:pt>
                <c:pt idx="11">
                  <c:v>4</c:v>
                </c:pt>
                <c:pt idx="17">
                  <c:v>8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1E-47C0-9D1F-FB311F8B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177344"/>
        <c:axId val="135178880"/>
      </c:barChart>
      <c:catAx>
        <c:axId val="1351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178880"/>
        <c:crosses val="autoZero"/>
        <c:auto val="1"/>
        <c:lblAlgn val="ctr"/>
        <c:lblOffset val="100"/>
        <c:noMultiLvlLbl val="0"/>
      </c:catAx>
      <c:valAx>
        <c:axId val="135178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1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[Zvit_navchana.xlsx]Черкаська!Сводная таблица17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Черкаська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Черкаська!$C$28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Черкаська!$B$29:$B$52</c:f>
              <c:strCache>
                <c:ptCount val="23"/>
                <c:pt idx="0">
                  <c:v>Ватутінський міський суд</c:v>
                </c:pt>
                <c:pt idx="1">
                  <c:v>Городищенський районний суд</c:v>
                </c:pt>
                <c:pt idx="2">
                  <c:v>Драбівський районний суд</c:v>
                </c:pt>
                <c:pt idx="3">
                  <c:v>Жашківський районний суд</c:v>
                </c:pt>
                <c:pt idx="4">
                  <c:v>Звенигородський районний суд</c:v>
                </c:pt>
                <c:pt idx="5">
                  <c:v>Золотоніський міськрайонний суд</c:v>
                </c:pt>
                <c:pt idx="6">
                  <c:v>Кам’янський  районний суд</c:v>
                </c:pt>
                <c:pt idx="7">
                  <c:v>Канівський міськрайонний суд</c:v>
                </c:pt>
                <c:pt idx="8">
                  <c:v>Катеринопільський районний суд</c:v>
                </c:pt>
                <c:pt idx="9">
                  <c:v>Корсунь - Шевченківський  районний суд</c:v>
                </c:pt>
                <c:pt idx="10">
                  <c:v>Лисянський районний суд</c:v>
                </c:pt>
                <c:pt idx="11">
                  <c:v>Маньківський районний суд</c:v>
                </c:pt>
                <c:pt idx="12">
                  <c:v>Монастирищенський районний суд</c:v>
                </c:pt>
                <c:pt idx="13">
                  <c:v>Придніпровський районний суд м. Черкаси</c:v>
                </c:pt>
                <c:pt idx="14">
                  <c:v>Смілянський міськрайонний суд </c:v>
                </c:pt>
                <c:pt idx="15">
                  <c:v>Соснівський районний суд м. Черкаси</c:v>
                </c:pt>
                <c:pt idx="16">
                  <c:v>Тальнівський районний суд </c:v>
                </c:pt>
                <c:pt idx="17">
                  <c:v>Уманський міськрайонний суд</c:v>
                </c:pt>
                <c:pt idx="18">
                  <c:v>Христинівський районний суд</c:v>
                </c:pt>
                <c:pt idx="19">
                  <c:v>Черкаський районний суд</c:v>
                </c:pt>
                <c:pt idx="20">
                  <c:v>Чигиринський районний суд</c:v>
                </c:pt>
                <c:pt idx="21">
                  <c:v>Чорнобаївський районний суд</c:v>
                </c:pt>
                <c:pt idx="22">
                  <c:v>Шполянський районний суд</c:v>
                </c:pt>
              </c:strCache>
            </c:strRef>
          </c:cat>
          <c:val>
            <c:numRef>
              <c:f>Черкаська!$C$29:$C$52</c:f>
              <c:numCache>
                <c:formatCode>General</c:formatCode>
                <c:ptCount val="23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18</c:v>
                </c:pt>
                <c:pt idx="4">
                  <c:v>22</c:v>
                </c:pt>
                <c:pt idx="5">
                  <c:v>28</c:v>
                </c:pt>
                <c:pt idx="6">
                  <c:v>14</c:v>
                </c:pt>
                <c:pt idx="7">
                  <c:v>27</c:v>
                </c:pt>
                <c:pt idx="8">
                  <c:v>16</c:v>
                </c:pt>
                <c:pt idx="9">
                  <c:v>15</c:v>
                </c:pt>
                <c:pt idx="10">
                  <c:v>18</c:v>
                </c:pt>
                <c:pt idx="11">
                  <c:v>16</c:v>
                </c:pt>
                <c:pt idx="12">
                  <c:v>17</c:v>
                </c:pt>
                <c:pt idx="13">
                  <c:v>60.5</c:v>
                </c:pt>
                <c:pt idx="14">
                  <c:v>42.5</c:v>
                </c:pt>
                <c:pt idx="15">
                  <c:v>60.5</c:v>
                </c:pt>
                <c:pt idx="16">
                  <c:v>18</c:v>
                </c:pt>
                <c:pt idx="17">
                  <c:v>51</c:v>
                </c:pt>
                <c:pt idx="18">
                  <c:v>14</c:v>
                </c:pt>
                <c:pt idx="19">
                  <c:v>27</c:v>
                </c:pt>
                <c:pt idx="20">
                  <c:v>14</c:v>
                </c:pt>
                <c:pt idx="21">
                  <c:v>24</c:v>
                </c:pt>
                <c:pt idx="2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02-4530-BD67-AE44EBD70BA7}"/>
            </c:ext>
          </c:extLst>
        </c:ser>
        <c:ser>
          <c:idx val="1"/>
          <c:order val="1"/>
          <c:tx>
            <c:strRef>
              <c:f>Черкаська!$D$28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Черкаська!$B$29:$B$52</c:f>
              <c:strCache>
                <c:ptCount val="23"/>
                <c:pt idx="0">
                  <c:v>Ватутінський міський суд</c:v>
                </c:pt>
                <c:pt idx="1">
                  <c:v>Городищенський районний суд</c:v>
                </c:pt>
                <c:pt idx="2">
                  <c:v>Драбівський районний суд</c:v>
                </c:pt>
                <c:pt idx="3">
                  <c:v>Жашківський районний суд</c:v>
                </c:pt>
                <c:pt idx="4">
                  <c:v>Звенигородський районний суд</c:v>
                </c:pt>
                <c:pt idx="5">
                  <c:v>Золотоніський міськрайонний суд</c:v>
                </c:pt>
                <c:pt idx="6">
                  <c:v>Кам’янський  районний суд</c:v>
                </c:pt>
                <c:pt idx="7">
                  <c:v>Канівський міськрайонний суд</c:v>
                </c:pt>
                <c:pt idx="8">
                  <c:v>Катеринопільський районний суд</c:v>
                </c:pt>
                <c:pt idx="9">
                  <c:v>Корсунь - Шевченківський  районний суд</c:v>
                </c:pt>
                <c:pt idx="10">
                  <c:v>Лисянський районний суд</c:v>
                </c:pt>
                <c:pt idx="11">
                  <c:v>Маньківський районний суд</c:v>
                </c:pt>
                <c:pt idx="12">
                  <c:v>Монастирищенський районний суд</c:v>
                </c:pt>
                <c:pt idx="13">
                  <c:v>Придніпровський районний суд м. Черкаси</c:v>
                </c:pt>
                <c:pt idx="14">
                  <c:v>Смілянський міськрайонний суд </c:v>
                </c:pt>
                <c:pt idx="15">
                  <c:v>Соснівський районний суд м. Черкаси</c:v>
                </c:pt>
                <c:pt idx="16">
                  <c:v>Тальнівський районний суд </c:v>
                </c:pt>
                <c:pt idx="17">
                  <c:v>Уманський міськрайонний суд</c:v>
                </c:pt>
                <c:pt idx="18">
                  <c:v>Христинівський районний суд</c:v>
                </c:pt>
                <c:pt idx="19">
                  <c:v>Черкаський районний суд</c:v>
                </c:pt>
                <c:pt idx="20">
                  <c:v>Чигиринський районний суд</c:v>
                </c:pt>
                <c:pt idx="21">
                  <c:v>Чорнобаївський районний суд</c:v>
                </c:pt>
                <c:pt idx="22">
                  <c:v>Шполянський районний суд</c:v>
                </c:pt>
              </c:strCache>
            </c:strRef>
          </c:cat>
          <c:val>
            <c:numRef>
              <c:f>Черкаська!$D$29:$D$52</c:f>
              <c:numCache>
                <c:formatCode>General</c:formatCode>
                <c:ptCount val="23"/>
                <c:pt idx="0">
                  <c:v>2</c:v>
                </c:pt>
                <c:pt idx="2">
                  <c:v>5</c:v>
                </c:pt>
                <c:pt idx="4">
                  <c:v>5</c:v>
                </c:pt>
                <c:pt idx="6">
                  <c:v>3</c:v>
                </c:pt>
                <c:pt idx="7">
                  <c:v>9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31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02-4530-BD67-AE44EBD7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675264"/>
        <c:axId val="135681152"/>
      </c:barChart>
      <c:catAx>
        <c:axId val="1356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681152"/>
        <c:crosses val="autoZero"/>
        <c:auto val="1"/>
        <c:lblAlgn val="ctr"/>
        <c:lblOffset val="100"/>
        <c:noMultiLvlLbl val="0"/>
      </c:catAx>
      <c:valAx>
        <c:axId val="1356811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67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[Zvit_navchana.xlsx]АГС!Сводная таблица4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Апеляційні господарські суди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АГС!$C$19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АГС!$B$20:$B$34</c:f>
              <c:strCache>
                <c:ptCount val="14"/>
                <c:pt idx="0">
                  <c:v>Дніпропетровський АГС</c:v>
                </c:pt>
                <c:pt idx="1">
                  <c:v>Донецький АГС</c:v>
                </c:pt>
                <c:pt idx="2">
                  <c:v>Західний АГС</c:v>
                </c:pt>
                <c:pt idx="3">
                  <c:v>Київський АГС</c:v>
                </c:pt>
                <c:pt idx="4">
                  <c:v>Львівський АГС</c:v>
                </c:pt>
                <c:pt idx="5">
                  <c:v>Одеський АГС</c:v>
                </c:pt>
                <c:pt idx="6">
                  <c:v>Південно-західний АГС</c:v>
                </c:pt>
                <c:pt idx="7">
                  <c:v>Північний АГС</c:v>
                </c:pt>
                <c:pt idx="8">
                  <c:v>Північно-західний АГС</c:v>
                </c:pt>
                <c:pt idx="9">
                  <c:v>Рівненський АГС</c:v>
                </c:pt>
                <c:pt idx="10">
                  <c:v>Севастопольський АГС</c:v>
                </c:pt>
                <c:pt idx="11">
                  <c:v>Східний АГС</c:v>
                </c:pt>
                <c:pt idx="12">
                  <c:v>Харківський АГС</c:v>
                </c:pt>
                <c:pt idx="13">
                  <c:v>Центральний АГС</c:v>
                </c:pt>
              </c:strCache>
            </c:strRef>
          </c:cat>
          <c:val>
            <c:numRef>
              <c:f>АГС!$C$20:$C$34</c:f>
              <c:numCache>
                <c:formatCode>General</c:formatCode>
                <c:ptCount val="14"/>
                <c:pt idx="0">
                  <c:v>5</c:v>
                </c:pt>
                <c:pt idx="1">
                  <c:v>18</c:v>
                </c:pt>
                <c:pt idx="2">
                  <c:v>84</c:v>
                </c:pt>
                <c:pt idx="3">
                  <c:v>34</c:v>
                </c:pt>
                <c:pt idx="4">
                  <c:v>6</c:v>
                </c:pt>
                <c:pt idx="5">
                  <c:v>9</c:v>
                </c:pt>
                <c:pt idx="6">
                  <c:v>93</c:v>
                </c:pt>
                <c:pt idx="7">
                  <c:v>165</c:v>
                </c:pt>
                <c:pt idx="8">
                  <c:v>85</c:v>
                </c:pt>
                <c:pt idx="9">
                  <c:v>6</c:v>
                </c:pt>
                <c:pt idx="11">
                  <c:v>130</c:v>
                </c:pt>
                <c:pt idx="12">
                  <c:v>23</c:v>
                </c:pt>
                <c:pt idx="13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3C-4CF7-AC0B-A03E723C6A2E}"/>
            </c:ext>
          </c:extLst>
        </c:ser>
        <c:ser>
          <c:idx val="1"/>
          <c:order val="1"/>
          <c:tx>
            <c:strRef>
              <c:f>АГС!$D$19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АГС!$B$20:$B$34</c:f>
              <c:strCache>
                <c:ptCount val="14"/>
                <c:pt idx="0">
                  <c:v>Дніпропетровський АГС</c:v>
                </c:pt>
                <c:pt idx="1">
                  <c:v>Донецький АГС</c:v>
                </c:pt>
                <c:pt idx="2">
                  <c:v>Західний АГС</c:v>
                </c:pt>
                <c:pt idx="3">
                  <c:v>Київський АГС</c:v>
                </c:pt>
                <c:pt idx="4">
                  <c:v>Львівський АГС</c:v>
                </c:pt>
                <c:pt idx="5">
                  <c:v>Одеський АГС</c:v>
                </c:pt>
                <c:pt idx="6">
                  <c:v>Південно-західний АГС</c:v>
                </c:pt>
                <c:pt idx="7">
                  <c:v>Північний АГС</c:v>
                </c:pt>
                <c:pt idx="8">
                  <c:v>Північно-західний АГС</c:v>
                </c:pt>
                <c:pt idx="9">
                  <c:v>Рівненський АГС</c:v>
                </c:pt>
                <c:pt idx="10">
                  <c:v>Севастопольський АГС</c:v>
                </c:pt>
                <c:pt idx="11">
                  <c:v>Східний АГС</c:v>
                </c:pt>
                <c:pt idx="12">
                  <c:v>Харківський АГС</c:v>
                </c:pt>
                <c:pt idx="13">
                  <c:v>Центральний АГС</c:v>
                </c:pt>
              </c:strCache>
            </c:strRef>
          </c:cat>
          <c:val>
            <c:numRef>
              <c:f>АГС!$D$20:$D$34</c:f>
              <c:numCache>
                <c:formatCode>General</c:formatCode>
                <c:ptCount val="14"/>
                <c:pt idx="0">
                  <c:v>4</c:v>
                </c:pt>
                <c:pt idx="5">
                  <c:v>4</c:v>
                </c:pt>
                <c:pt idx="6">
                  <c:v>6</c:v>
                </c:pt>
                <c:pt idx="8">
                  <c:v>20</c:v>
                </c:pt>
                <c:pt idx="9">
                  <c:v>80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3C-4CF7-AC0B-A03E723C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0447616"/>
        <c:axId val="130453504"/>
        <c:axId val="0"/>
      </c:bar3DChart>
      <c:catAx>
        <c:axId val="1304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30453504"/>
        <c:crosses val="autoZero"/>
        <c:auto val="1"/>
        <c:lblAlgn val="ctr"/>
        <c:lblOffset val="100"/>
        <c:noMultiLvlLbl val="0"/>
      </c:catAx>
      <c:valAx>
        <c:axId val="1304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44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[Zvit_navchana.xlsx]Чернівецька!Сводная таблица18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Чернівецька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Чернівецька!$C$20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Чернівецька!$B$21:$B$36</c:f>
              <c:strCache>
                <c:ptCount val="15"/>
                <c:pt idx="0">
                  <c:v>Вижницький районний суд</c:v>
                </c:pt>
                <c:pt idx="1">
                  <c:v>Герцаївський районний суд</c:v>
                </c:pt>
                <c:pt idx="2">
                  <c:v>Глибоцький районний суд</c:v>
                </c:pt>
                <c:pt idx="3">
                  <c:v>Заставнівський районний суд</c:v>
                </c:pt>
                <c:pt idx="4">
                  <c:v>Кельменецький райнний суд</c:v>
                </c:pt>
                <c:pt idx="5">
                  <c:v>Кіцманський районний суд</c:v>
                </c:pt>
                <c:pt idx="6">
                  <c:v>Новодністровський міський суд</c:v>
                </c:pt>
                <c:pt idx="7">
                  <c:v>Новоселицький районний суд</c:v>
                </c:pt>
                <c:pt idx="8">
                  <c:v>Першотравневий районний суд м. Чернівців</c:v>
                </c:pt>
                <c:pt idx="9">
                  <c:v>Путильський районний суд</c:v>
                </c:pt>
                <c:pt idx="10">
                  <c:v>Садгірський районний суд м. Чернівців</c:v>
                </c:pt>
                <c:pt idx="11">
                  <c:v>Сокирянський районний суд</c:v>
                </c:pt>
                <c:pt idx="12">
                  <c:v>Сторожинецький районний суд</c:v>
                </c:pt>
                <c:pt idx="13">
                  <c:v>Хотинський районний суд</c:v>
                </c:pt>
                <c:pt idx="14">
                  <c:v>Шевченківський районний суд м. Чернівців</c:v>
                </c:pt>
              </c:strCache>
            </c:strRef>
          </c:cat>
          <c:val>
            <c:numRef>
              <c:f>Чернівецька!$C$21:$C$36</c:f>
              <c:numCache>
                <c:formatCode>General</c:formatCode>
                <c:ptCount val="15"/>
                <c:pt idx="0">
                  <c:v>18</c:v>
                </c:pt>
                <c:pt idx="1">
                  <c:v>14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  <c:pt idx="5">
                  <c:v>19</c:v>
                </c:pt>
                <c:pt idx="6">
                  <c:v>10</c:v>
                </c:pt>
                <c:pt idx="7">
                  <c:v>19</c:v>
                </c:pt>
                <c:pt idx="8">
                  <c:v>35</c:v>
                </c:pt>
                <c:pt idx="9">
                  <c:v>14</c:v>
                </c:pt>
                <c:pt idx="10">
                  <c:v>23</c:v>
                </c:pt>
                <c:pt idx="11">
                  <c:v>19</c:v>
                </c:pt>
                <c:pt idx="12">
                  <c:v>22</c:v>
                </c:pt>
                <c:pt idx="13">
                  <c:v>18</c:v>
                </c:pt>
                <c:pt idx="14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B4-47C8-ACB6-A0BA3E8C73E3}"/>
            </c:ext>
          </c:extLst>
        </c:ser>
        <c:ser>
          <c:idx val="1"/>
          <c:order val="1"/>
          <c:tx>
            <c:strRef>
              <c:f>Чернівецька!$D$20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Чернівецька!$B$21:$B$36</c:f>
              <c:strCache>
                <c:ptCount val="15"/>
                <c:pt idx="0">
                  <c:v>Вижницький районний суд</c:v>
                </c:pt>
                <c:pt idx="1">
                  <c:v>Герцаївський районний суд</c:v>
                </c:pt>
                <c:pt idx="2">
                  <c:v>Глибоцький районний суд</c:v>
                </c:pt>
                <c:pt idx="3">
                  <c:v>Заставнівський районний суд</c:v>
                </c:pt>
                <c:pt idx="4">
                  <c:v>Кельменецький райнний суд</c:v>
                </c:pt>
                <c:pt idx="5">
                  <c:v>Кіцманський районний суд</c:v>
                </c:pt>
                <c:pt idx="6">
                  <c:v>Новодністровський міський суд</c:v>
                </c:pt>
                <c:pt idx="7">
                  <c:v>Новоселицький районний суд</c:v>
                </c:pt>
                <c:pt idx="8">
                  <c:v>Першотравневий районний суд м. Чернівців</c:v>
                </c:pt>
                <c:pt idx="9">
                  <c:v>Путильський районний суд</c:v>
                </c:pt>
                <c:pt idx="10">
                  <c:v>Садгірський районний суд м. Чернівців</c:v>
                </c:pt>
                <c:pt idx="11">
                  <c:v>Сокирянський районний суд</c:v>
                </c:pt>
                <c:pt idx="12">
                  <c:v>Сторожинецький районний суд</c:v>
                </c:pt>
                <c:pt idx="13">
                  <c:v>Хотинський районний суд</c:v>
                </c:pt>
                <c:pt idx="14">
                  <c:v>Шевченківський районний суд м. Чернівців</c:v>
                </c:pt>
              </c:strCache>
            </c:strRef>
          </c:cat>
          <c:val>
            <c:numRef>
              <c:f>Чернівецька!$D$21:$D$36</c:f>
              <c:numCache>
                <c:formatCode>General</c:formatCode>
                <c:ptCount val="15"/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B4-47C8-ACB6-A0BA3E8C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5451392"/>
        <c:axId val="135452928"/>
      </c:barChart>
      <c:catAx>
        <c:axId val="1354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452928"/>
        <c:crosses val="autoZero"/>
        <c:auto val="1"/>
        <c:lblAlgn val="ctr"/>
        <c:lblOffset val="100"/>
        <c:noMultiLvlLbl val="0"/>
      </c:catAx>
      <c:valAx>
        <c:axId val="135452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4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[Zvit_navchana.xlsx]Чернігівська!Сводная таблица19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Чернігівська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Чернігівська!$C$29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Чернігівська!$B$30:$B$54</c:f>
              <c:strCache>
                <c:ptCount val="24"/>
                <c:pt idx="0">
                  <c:v>Бахмацький районний суд</c:v>
                </c:pt>
                <c:pt idx="1">
                  <c:v>Бобровицький районний суд</c:v>
                </c:pt>
                <c:pt idx="2">
                  <c:v>Борзнянський районний суд</c:v>
                </c:pt>
                <c:pt idx="3">
                  <c:v>Варвинський районний суд</c:v>
                </c:pt>
                <c:pt idx="4">
                  <c:v>Городнянський районний суд</c:v>
                </c:pt>
                <c:pt idx="5">
                  <c:v>Деснянський районний суд м. Чернігова        </c:v>
                </c:pt>
                <c:pt idx="6">
                  <c:v>Ічнянський районний суд</c:v>
                </c:pt>
                <c:pt idx="7">
                  <c:v>Козелецький районний суд</c:v>
                </c:pt>
                <c:pt idx="8">
                  <c:v>Коропський районний суд</c:v>
                </c:pt>
                <c:pt idx="9">
                  <c:v>Корюківський районний суд</c:v>
                </c:pt>
                <c:pt idx="10">
                  <c:v>Куликівський районний суд</c:v>
                </c:pt>
                <c:pt idx="11">
                  <c:v>Менський районний суд</c:v>
                </c:pt>
                <c:pt idx="12">
                  <c:v>Ніжинський місьрайонний суд</c:v>
                </c:pt>
                <c:pt idx="13">
                  <c:v>Новгород-Сіверський районний суд</c:v>
                </c:pt>
                <c:pt idx="14">
                  <c:v>Новозаводський районний суд м. Чернігова</c:v>
                </c:pt>
                <c:pt idx="15">
                  <c:v>Носівський районний суд</c:v>
                </c:pt>
                <c:pt idx="16">
                  <c:v>Прилуцький міськрайонний суд</c:v>
                </c:pt>
                <c:pt idx="17">
                  <c:v>Ріпкинський районний суд</c:v>
                </c:pt>
                <c:pt idx="18">
                  <c:v>Семенівський районний суд</c:v>
                </c:pt>
                <c:pt idx="19">
                  <c:v>Сосницький районний суд</c:v>
                </c:pt>
                <c:pt idx="20">
                  <c:v>Срібнянський районний суд</c:v>
                </c:pt>
                <c:pt idx="21">
                  <c:v>Талалаївський районний суд</c:v>
                </c:pt>
                <c:pt idx="22">
                  <c:v>Чернігівський районний суд</c:v>
                </c:pt>
                <c:pt idx="23">
                  <c:v>Щорський районний суд</c:v>
                </c:pt>
              </c:strCache>
            </c:strRef>
          </c:cat>
          <c:val>
            <c:numRef>
              <c:f>Чернігівська!$C$30:$C$54</c:f>
              <c:numCache>
                <c:formatCode>General</c:formatCode>
                <c:ptCount val="24"/>
                <c:pt idx="0">
                  <c:v>22.5</c:v>
                </c:pt>
                <c:pt idx="1">
                  <c:v>18</c:v>
                </c:pt>
                <c:pt idx="2">
                  <c:v>14.5</c:v>
                </c:pt>
                <c:pt idx="3">
                  <c:v>13</c:v>
                </c:pt>
                <c:pt idx="4">
                  <c:v>17</c:v>
                </c:pt>
                <c:pt idx="5">
                  <c:v>63</c:v>
                </c:pt>
                <c:pt idx="6">
                  <c:v>14</c:v>
                </c:pt>
                <c:pt idx="7">
                  <c:v>22</c:v>
                </c:pt>
                <c:pt idx="8">
                  <c:v>11.5</c:v>
                </c:pt>
                <c:pt idx="9">
                  <c:v>16.5</c:v>
                </c:pt>
                <c:pt idx="10">
                  <c:v>13</c:v>
                </c:pt>
                <c:pt idx="11">
                  <c:v>22.5</c:v>
                </c:pt>
                <c:pt idx="12">
                  <c:v>35</c:v>
                </c:pt>
                <c:pt idx="13">
                  <c:v>16.5</c:v>
                </c:pt>
                <c:pt idx="14">
                  <c:v>55</c:v>
                </c:pt>
                <c:pt idx="15">
                  <c:v>12.5</c:v>
                </c:pt>
                <c:pt idx="16">
                  <c:v>39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13</c:v>
                </c:pt>
                <c:pt idx="21">
                  <c:v>11</c:v>
                </c:pt>
                <c:pt idx="22">
                  <c:v>24</c:v>
                </c:pt>
                <c:pt idx="2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2-4BFD-9E3D-0106252B54CF}"/>
            </c:ext>
          </c:extLst>
        </c:ser>
        <c:ser>
          <c:idx val="1"/>
          <c:order val="1"/>
          <c:tx>
            <c:strRef>
              <c:f>Чернігівська!$D$29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Чернігівська!$B$30:$B$54</c:f>
              <c:strCache>
                <c:ptCount val="24"/>
                <c:pt idx="0">
                  <c:v>Бахмацький районний суд</c:v>
                </c:pt>
                <c:pt idx="1">
                  <c:v>Бобровицький районний суд</c:v>
                </c:pt>
                <c:pt idx="2">
                  <c:v>Борзнянський районний суд</c:v>
                </c:pt>
                <c:pt idx="3">
                  <c:v>Варвинський районний суд</c:v>
                </c:pt>
                <c:pt idx="4">
                  <c:v>Городнянський районний суд</c:v>
                </c:pt>
                <c:pt idx="5">
                  <c:v>Деснянський районний суд м. Чернігова        </c:v>
                </c:pt>
                <c:pt idx="6">
                  <c:v>Ічнянський районний суд</c:v>
                </c:pt>
                <c:pt idx="7">
                  <c:v>Козелецький районний суд</c:v>
                </c:pt>
                <c:pt idx="8">
                  <c:v>Коропський районний суд</c:v>
                </c:pt>
                <c:pt idx="9">
                  <c:v>Корюківський районний суд</c:v>
                </c:pt>
                <c:pt idx="10">
                  <c:v>Куликівський районний суд</c:v>
                </c:pt>
                <c:pt idx="11">
                  <c:v>Менський районний суд</c:v>
                </c:pt>
                <c:pt idx="12">
                  <c:v>Ніжинський місьрайонний суд</c:v>
                </c:pt>
                <c:pt idx="13">
                  <c:v>Новгород-Сіверський районний суд</c:v>
                </c:pt>
                <c:pt idx="14">
                  <c:v>Новозаводський районний суд м. Чернігова</c:v>
                </c:pt>
                <c:pt idx="15">
                  <c:v>Носівський районний суд</c:v>
                </c:pt>
                <c:pt idx="16">
                  <c:v>Прилуцький міськрайонний суд</c:v>
                </c:pt>
                <c:pt idx="17">
                  <c:v>Ріпкинський районний суд</c:v>
                </c:pt>
                <c:pt idx="18">
                  <c:v>Семенівський районний суд</c:v>
                </c:pt>
                <c:pt idx="19">
                  <c:v>Сосницький районний суд</c:v>
                </c:pt>
                <c:pt idx="20">
                  <c:v>Срібнянський районний суд</c:v>
                </c:pt>
                <c:pt idx="21">
                  <c:v>Талалаївський районний суд</c:v>
                </c:pt>
                <c:pt idx="22">
                  <c:v>Чернігівський районний суд</c:v>
                </c:pt>
                <c:pt idx="23">
                  <c:v>Щорський районний суд</c:v>
                </c:pt>
              </c:strCache>
            </c:strRef>
          </c:cat>
          <c:val>
            <c:numRef>
              <c:f>Чернігівська!$D$30:$D$54</c:f>
              <c:numCache>
                <c:formatCode>General</c:formatCode>
                <c:ptCount val="24"/>
                <c:pt idx="0">
                  <c:v>1</c:v>
                </c:pt>
                <c:pt idx="2">
                  <c:v>1</c:v>
                </c:pt>
                <c:pt idx="5">
                  <c:v>17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8">
                  <c:v>1</c:v>
                </c:pt>
                <c:pt idx="20">
                  <c:v>1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F2-4BFD-9E3D-0106252B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3008768"/>
        <c:axId val="133018752"/>
      </c:barChart>
      <c:catAx>
        <c:axId val="1330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018752"/>
        <c:crosses val="autoZero"/>
        <c:auto val="1"/>
        <c:lblAlgn val="ctr"/>
        <c:lblOffset val="100"/>
        <c:noMultiLvlLbl val="0"/>
      </c:catAx>
      <c:valAx>
        <c:axId val="1330187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00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[Zvit_navchana.xlsx]АС!Сводная таблица5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4400"/>
              <a:t>Апеляційні суди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АС!$B$54</c:f>
              <c:strCache>
                <c:ptCount val="1"/>
                <c:pt idx="0">
                  <c:v>Всього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АС!$A$55:$A$104</c:f>
              <c:strCache>
                <c:ptCount val="49"/>
                <c:pt idx="0">
                  <c:v>Апеляційний суд Вінницької області</c:v>
                </c:pt>
                <c:pt idx="1">
                  <c:v>Апеляційний суд Волинської області</c:v>
                </c:pt>
                <c:pt idx="2">
                  <c:v>Апеляційний суд Дніпропетровської області</c:v>
                </c:pt>
                <c:pt idx="3">
                  <c:v>Апеляційний суд Донецької області</c:v>
                </c:pt>
                <c:pt idx="4">
                  <c:v>Апеляційний суд Житомирської області</c:v>
                </c:pt>
                <c:pt idx="5">
                  <c:v>Апеляційний суд Закарпатської області</c:v>
                </c:pt>
                <c:pt idx="6">
                  <c:v>Апеляційний суд Запорізької області</c:v>
                </c:pt>
                <c:pt idx="7">
                  <c:v>Апеляційний суд Івано-Франківської області</c:v>
                </c:pt>
                <c:pt idx="8">
                  <c:v>Апеляційний суд Київської області</c:v>
                </c:pt>
                <c:pt idx="9">
                  <c:v>Апеляційний суд Кіровоградської області</c:v>
                </c:pt>
                <c:pt idx="10">
                  <c:v>Апеляційний суд Луганської області</c:v>
                </c:pt>
                <c:pt idx="11">
                  <c:v>Апеляційний суд Львівської області</c:v>
                </c:pt>
                <c:pt idx="12">
                  <c:v>Апеляційний суд м. Київ</c:v>
                </c:pt>
                <c:pt idx="13">
                  <c:v>Апеляційний суд Миколаївської області</c:v>
                </c:pt>
                <c:pt idx="14">
                  <c:v>Апеляційний суд Одеської області</c:v>
                </c:pt>
                <c:pt idx="15">
                  <c:v>Апеляційний суд Полтавської області</c:v>
                </c:pt>
                <c:pt idx="16">
                  <c:v>Апеляційний суд Рівненської області</c:v>
                </c:pt>
                <c:pt idx="17">
                  <c:v>Апеляційний суд Сумської області</c:v>
                </c:pt>
                <c:pt idx="18">
                  <c:v>Апеляційний суд Тернопільської області</c:v>
                </c:pt>
                <c:pt idx="19">
                  <c:v>Апеляційний суд Харківської області</c:v>
                </c:pt>
                <c:pt idx="20">
                  <c:v>Апеляційний суд Херсонської області</c:v>
                </c:pt>
                <c:pt idx="21">
                  <c:v>Апеляційний суд Хмельницької області</c:v>
                </c:pt>
                <c:pt idx="22">
                  <c:v>Апеляційний суд Черкаської області</c:v>
                </c:pt>
                <c:pt idx="23">
                  <c:v>Апеляційний суд Чернівецької області</c:v>
                </c:pt>
                <c:pt idx="24">
                  <c:v>Апеляційний суд Чернігівської області</c:v>
                </c:pt>
                <c:pt idx="25">
                  <c:v>Вінницький апеляційний суд</c:v>
                </c:pt>
                <c:pt idx="26">
                  <c:v>Волинський апеляційний суд</c:v>
                </c:pt>
                <c:pt idx="27">
                  <c:v>Дніпровський апеляційний суд</c:v>
                </c:pt>
                <c:pt idx="28">
                  <c:v>Донецький апеляційний суд</c:v>
                </c:pt>
                <c:pt idx="29">
                  <c:v>Житомирський апеляційний суд</c:v>
                </c:pt>
                <c:pt idx="30">
                  <c:v>Закарпатський апеляційний суд</c:v>
                </c:pt>
                <c:pt idx="31">
                  <c:v>Запорізький апеляційний суд</c:v>
                </c:pt>
                <c:pt idx="32">
                  <c:v>Івано-Франківський апеляційний суд</c:v>
                </c:pt>
                <c:pt idx="33">
                  <c:v>Київський апеляційний суд </c:v>
                </c:pt>
                <c:pt idx="34">
                  <c:v>Кропивницький апеляційний суд</c:v>
                </c:pt>
                <c:pt idx="35">
                  <c:v>Луганський апеляційний суд</c:v>
                </c:pt>
                <c:pt idx="36">
                  <c:v>Львівський апеляційний суд</c:v>
                </c:pt>
                <c:pt idx="37">
                  <c:v>Миколаївський апеляційний суд</c:v>
                </c:pt>
                <c:pt idx="38">
                  <c:v>Одеський апеляційний суд</c:v>
                </c:pt>
                <c:pt idx="39">
                  <c:v>Полтавський апеляційний суд</c:v>
                </c:pt>
                <c:pt idx="40">
                  <c:v>Рівненський апеляційний суд</c:v>
                </c:pt>
                <c:pt idx="41">
                  <c:v>Сумський апеляційний суд</c:v>
                </c:pt>
                <c:pt idx="42">
                  <c:v>Тернопільський апеляційний суд</c:v>
                </c:pt>
                <c:pt idx="43">
                  <c:v>Харківський апеляційний суд</c:v>
                </c:pt>
                <c:pt idx="44">
                  <c:v>Херсонський апеляційний суд</c:v>
                </c:pt>
                <c:pt idx="45">
                  <c:v>Хмельницький апеляційний суд</c:v>
                </c:pt>
                <c:pt idx="46">
                  <c:v>Черкаський апеляційний суд</c:v>
                </c:pt>
                <c:pt idx="47">
                  <c:v>Чернівецький апеляційний суд </c:v>
                </c:pt>
                <c:pt idx="48">
                  <c:v>Чернігівський апеляційний суд</c:v>
                </c:pt>
              </c:strCache>
            </c:strRef>
          </c:cat>
          <c:val>
            <c:numRef>
              <c:f>АС!$B$55:$B$104</c:f>
              <c:numCache>
                <c:formatCode>General</c:formatCode>
                <c:ptCount val="49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29</c:v>
                </c:pt>
                <c:pt idx="9">
                  <c:v>5</c:v>
                </c:pt>
                <c:pt idx="10">
                  <c:v>5</c:v>
                </c:pt>
                <c:pt idx="11">
                  <c:v>11</c:v>
                </c:pt>
                <c:pt idx="12">
                  <c:v>10</c:v>
                </c:pt>
                <c:pt idx="13">
                  <c:v>7</c:v>
                </c:pt>
                <c:pt idx="14">
                  <c:v>11</c:v>
                </c:pt>
                <c:pt idx="15">
                  <c:v>9</c:v>
                </c:pt>
                <c:pt idx="16">
                  <c:v>3</c:v>
                </c:pt>
                <c:pt idx="17">
                  <c:v>13</c:v>
                </c:pt>
                <c:pt idx="18">
                  <c:v>5</c:v>
                </c:pt>
                <c:pt idx="19">
                  <c:v>30</c:v>
                </c:pt>
                <c:pt idx="20">
                  <c:v>11</c:v>
                </c:pt>
                <c:pt idx="21">
                  <c:v>5</c:v>
                </c:pt>
                <c:pt idx="22">
                  <c:v>102</c:v>
                </c:pt>
                <c:pt idx="23">
                  <c:v>6</c:v>
                </c:pt>
                <c:pt idx="24">
                  <c:v>6</c:v>
                </c:pt>
                <c:pt idx="25">
                  <c:v>81</c:v>
                </c:pt>
                <c:pt idx="26">
                  <c:v>82</c:v>
                </c:pt>
                <c:pt idx="27">
                  <c:v>181</c:v>
                </c:pt>
                <c:pt idx="28">
                  <c:v>165</c:v>
                </c:pt>
                <c:pt idx="29">
                  <c:v>130</c:v>
                </c:pt>
                <c:pt idx="30">
                  <c:v>64</c:v>
                </c:pt>
                <c:pt idx="31">
                  <c:v>112</c:v>
                </c:pt>
                <c:pt idx="32">
                  <c:v>100</c:v>
                </c:pt>
                <c:pt idx="33">
                  <c:v>379</c:v>
                </c:pt>
                <c:pt idx="34">
                  <c:v>87</c:v>
                </c:pt>
                <c:pt idx="35">
                  <c:v>62</c:v>
                </c:pt>
                <c:pt idx="36">
                  <c:v>122</c:v>
                </c:pt>
                <c:pt idx="37">
                  <c:v>108</c:v>
                </c:pt>
                <c:pt idx="38">
                  <c:v>149</c:v>
                </c:pt>
                <c:pt idx="39">
                  <c:v>118</c:v>
                </c:pt>
                <c:pt idx="40">
                  <c:v>72</c:v>
                </c:pt>
                <c:pt idx="41">
                  <c:v>73</c:v>
                </c:pt>
                <c:pt idx="42">
                  <c:v>67</c:v>
                </c:pt>
                <c:pt idx="43">
                  <c:v>186</c:v>
                </c:pt>
                <c:pt idx="44">
                  <c:v>100</c:v>
                </c:pt>
                <c:pt idx="45">
                  <c:v>110</c:v>
                </c:pt>
                <c:pt idx="46">
                  <c:v>0</c:v>
                </c:pt>
                <c:pt idx="47">
                  <c:v>98</c:v>
                </c:pt>
                <c:pt idx="48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0A-42A4-8E6E-52F18DA64FDC}"/>
            </c:ext>
          </c:extLst>
        </c:ser>
        <c:ser>
          <c:idx val="1"/>
          <c:order val="1"/>
          <c:tx>
            <c:strRef>
              <c:f>АС!$C$54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АС!$A$55:$A$104</c:f>
              <c:strCache>
                <c:ptCount val="49"/>
                <c:pt idx="0">
                  <c:v>Апеляційний суд Вінницької області</c:v>
                </c:pt>
                <c:pt idx="1">
                  <c:v>Апеляційний суд Волинської області</c:v>
                </c:pt>
                <c:pt idx="2">
                  <c:v>Апеляційний суд Дніпропетровської області</c:v>
                </c:pt>
                <c:pt idx="3">
                  <c:v>Апеляційний суд Донецької області</c:v>
                </c:pt>
                <c:pt idx="4">
                  <c:v>Апеляційний суд Житомирської області</c:v>
                </c:pt>
                <c:pt idx="5">
                  <c:v>Апеляційний суд Закарпатської області</c:v>
                </c:pt>
                <c:pt idx="6">
                  <c:v>Апеляційний суд Запорізької області</c:v>
                </c:pt>
                <c:pt idx="7">
                  <c:v>Апеляційний суд Івано-Франківської області</c:v>
                </c:pt>
                <c:pt idx="8">
                  <c:v>Апеляційний суд Київської області</c:v>
                </c:pt>
                <c:pt idx="9">
                  <c:v>Апеляційний суд Кіровоградської області</c:v>
                </c:pt>
                <c:pt idx="10">
                  <c:v>Апеляційний суд Луганської області</c:v>
                </c:pt>
                <c:pt idx="11">
                  <c:v>Апеляційний суд Львівської області</c:v>
                </c:pt>
                <c:pt idx="12">
                  <c:v>Апеляційний суд м. Київ</c:v>
                </c:pt>
                <c:pt idx="13">
                  <c:v>Апеляційний суд Миколаївської області</c:v>
                </c:pt>
                <c:pt idx="14">
                  <c:v>Апеляційний суд Одеської області</c:v>
                </c:pt>
                <c:pt idx="15">
                  <c:v>Апеляційний суд Полтавської області</c:v>
                </c:pt>
                <c:pt idx="16">
                  <c:v>Апеляційний суд Рівненської області</c:v>
                </c:pt>
                <c:pt idx="17">
                  <c:v>Апеляційний суд Сумської області</c:v>
                </c:pt>
                <c:pt idx="18">
                  <c:v>Апеляційний суд Тернопільської області</c:v>
                </c:pt>
                <c:pt idx="19">
                  <c:v>Апеляційний суд Харківської області</c:v>
                </c:pt>
                <c:pt idx="20">
                  <c:v>Апеляційний суд Херсонської області</c:v>
                </c:pt>
                <c:pt idx="21">
                  <c:v>Апеляційний суд Хмельницької області</c:v>
                </c:pt>
                <c:pt idx="22">
                  <c:v>Апеляційний суд Черкаської області</c:v>
                </c:pt>
                <c:pt idx="23">
                  <c:v>Апеляційний суд Чернівецької області</c:v>
                </c:pt>
                <c:pt idx="24">
                  <c:v>Апеляційний суд Чернігівської області</c:v>
                </c:pt>
                <c:pt idx="25">
                  <c:v>Вінницький апеляційний суд</c:v>
                </c:pt>
                <c:pt idx="26">
                  <c:v>Волинський апеляційний суд</c:v>
                </c:pt>
                <c:pt idx="27">
                  <c:v>Дніпровський апеляційний суд</c:v>
                </c:pt>
                <c:pt idx="28">
                  <c:v>Донецький апеляційний суд</c:v>
                </c:pt>
                <c:pt idx="29">
                  <c:v>Житомирський апеляційний суд</c:v>
                </c:pt>
                <c:pt idx="30">
                  <c:v>Закарпатський апеляційний суд</c:v>
                </c:pt>
                <c:pt idx="31">
                  <c:v>Запорізький апеляційний суд</c:v>
                </c:pt>
                <c:pt idx="32">
                  <c:v>Івано-Франківський апеляційний суд</c:v>
                </c:pt>
                <c:pt idx="33">
                  <c:v>Київський апеляційний суд </c:v>
                </c:pt>
                <c:pt idx="34">
                  <c:v>Кропивницький апеляційний суд</c:v>
                </c:pt>
                <c:pt idx="35">
                  <c:v>Луганський апеляційний суд</c:v>
                </c:pt>
                <c:pt idx="36">
                  <c:v>Львівський апеляційний суд</c:v>
                </c:pt>
                <c:pt idx="37">
                  <c:v>Миколаївський апеляційний суд</c:v>
                </c:pt>
                <c:pt idx="38">
                  <c:v>Одеський апеляційний суд</c:v>
                </c:pt>
                <c:pt idx="39">
                  <c:v>Полтавський апеляційний суд</c:v>
                </c:pt>
                <c:pt idx="40">
                  <c:v>Рівненський апеляційний суд</c:v>
                </c:pt>
                <c:pt idx="41">
                  <c:v>Сумський апеляційний суд</c:v>
                </c:pt>
                <c:pt idx="42">
                  <c:v>Тернопільський апеляційний суд</c:v>
                </c:pt>
                <c:pt idx="43">
                  <c:v>Харківський апеляційний суд</c:v>
                </c:pt>
                <c:pt idx="44">
                  <c:v>Херсонський апеляційний суд</c:v>
                </c:pt>
                <c:pt idx="45">
                  <c:v>Хмельницький апеляційний суд</c:v>
                </c:pt>
                <c:pt idx="46">
                  <c:v>Черкаський апеляційний суд</c:v>
                </c:pt>
                <c:pt idx="47">
                  <c:v>Чернівецький апеляційний суд </c:v>
                </c:pt>
                <c:pt idx="48">
                  <c:v>Чернігівський апеляційний суд</c:v>
                </c:pt>
              </c:strCache>
            </c:strRef>
          </c:cat>
          <c:val>
            <c:numRef>
              <c:f>АС!$C$55:$C$104</c:f>
              <c:numCache>
                <c:formatCode>General</c:formatCode>
                <c:ptCount val="4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5">
                  <c:v>1</c:v>
                </c:pt>
                <c:pt idx="7">
                  <c:v>1</c:v>
                </c:pt>
                <c:pt idx="10">
                  <c:v>3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22</c:v>
                </c:pt>
                <c:pt idx="21">
                  <c:v>1</c:v>
                </c:pt>
                <c:pt idx="22">
                  <c:v>1</c:v>
                </c:pt>
                <c:pt idx="25">
                  <c:v>16</c:v>
                </c:pt>
                <c:pt idx="26">
                  <c:v>6</c:v>
                </c:pt>
                <c:pt idx="27">
                  <c:v>3</c:v>
                </c:pt>
                <c:pt idx="28">
                  <c:v>10</c:v>
                </c:pt>
                <c:pt idx="29">
                  <c:v>7</c:v>
                </c:pt>
                <c:pt idx="30">
                  <c:v>20</c:v>
                </c:pt>
                <c:pt idx="32">
                  <c:v>1</c:v>
                </c:pt>
                <c:pt idx="35">
                  <c:v>7</c:v>
                </c:pt>
                <c:pt idx="37">
                  <c:v>111</c:v>
                </c:pt>
                <c:pt idx="38">
                  <c:v>1</c:v>
                </c:pt>
                <c:pt idx="39">
                  <c:v>1</c:v>
                </c:pt>
                <c:pt idx="40">
                  <c:v>6</c:v>
                </c:pt>
                <c:pt idx="41">
                  <c:v>7</c:v>
                </c:pt>
                <c:pt idx="42">
                  <c:v>1</c:v>
                </c:pt>
                <c:pt idx="4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0A-42A4-8E6E-52F18DA64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1020672"/>
        <c:axId val="131022208"/>
        <c:axId val="0"/>
      </c:bar3DChart>
      <c:catAx>
        <c:axId val="1310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022208"/>
        <c:crosses val="autoZero"/>
        <c:auto val="1"/>
        <c:lblAlgn val="ctr"/>
        <c:lblOffset val="100"/>
        <c:noMultiLvlLbl val="0"/>
      </c:catAx>
      <c:valAx>
        <c:axId val="1310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0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[Zvit_navchana.xlsx]ОАС!Сводная таблица6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Окружні адміністративні суди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ОАС!$B$30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ОАС!$A$31:$A$56</c:f>
              <c:strCache>
                <c:ptCount val="25"/>
                <c:pt idx="0">
                  <c:v>Вінницький ОАС</c:v>
                </c:pt>
                <c:pt idx="1">
                  <c:v>Волинський ОАС</c:v>
                </c:pt>
                <c:pt idx="2">
                  <c:v>Дніпропетровський ОАС</c:v>
                </c:pt>
                <c:pt idx="3">
                  <c:v>Донецький ОАС</c:v>
                </c:pt>
                <c:pt idx="4">
                  <c:v>Житомирський ОАС</c:v>
                </c:pt>
                <c:pt idx="5">
                  <c:v>Закарпатський ОАС</c:v>
                </c:pt>
                <c:pt idx="6">
                  <c:v>Запорізький ОАС</c:v>
                </c:pt>
                <c:pt idx="7">
                  <c:v>Івано-Франківський ОАС</c:v>
                </c:pt>
                <c:pt idx="8">
                  <c:v>Київський ОАС</c:v>
                </c:pt>
                <c:pt idx="9">
                  <c:v>Кіровоградський ОАС</c:v>
                </c:pt>
                <c:pt idx="10">
                  <c:v>Луганський ОАС</c:v>
                </c:pt>
                <c:pt idx="11">
                  <c:v>Львівський ОАС</c:v>
                </c:pt>
                <c:pt idx="12">
                  <c:v>Миколаївський ОАС</c:v>
                </c:pt>
                <c:pt idx="13">
                  <c:v>Одеський ОАС</c:v>
                </c:pt>
                <c:pt idx="14">
                  <c:v>ОАС м. Київ</c:v>
                </c:pt>
                <c:pt idx="15">
                  <c:v>Полтавський ОАС</c:v>
                </c:pt>
                <c:pt idx="16">
                  <c:v>Рівненський ОАС</c:v>
                </c:pt>
                <c:pt idx="17">
                  <c:v>Сумський ОАС</c:v>
                </c:pt>
                <c:pt idx="18">
                  <c:v>Тернопільський ОАС</c:v>
                </c:pt>
                <c:pt idx="19">
                  <c:v>Харківський ОАС</c:v>
                </c:pt>
                <c:pt idx="20">
                  <c:v>Херсонський ОАС</c:v>
                </c:pt>
                <c:pt idx="21">
                  <c:v>Хмельницький ОАС</c:v>
                </c:pt>
                <c:pt idx="22">
                  <c:v>Черкаський ОАС</c:v>
                </c:pt>
                <c:pt idx="23">
                  <c:v>Чернівецький ОАС</c:v>
                </c:pt>
                <c:pt idx="24">
                  <c:v>Чернігівський ОАС</c:v>
                </c:pt>
              </c:strCache>
            </c:strRef>
          </c:cat>
          <c:val>
            <c:numRef>
              <c:f>ОАС!$B$31:$B$56</c:f>
              <c:numCache>
                <c:formatCode>General</c:formatCode>
                <c:ptCount val="25"/>
                <c:pt idx="0">
                  <c:v>80</c:v>
                </c:pt>
                <c:pt idx="1">
                  <c:v>60</c:v>
                </c:pt>
                <c:pt idx="2">
                  <c:v>163</c:v>
                </c:pt>
                <c:pt idx="3">
                  <c:v>127</c:v>
                </c:pt>
                <c:pt idx="4">
                  <c:v>79</c:v>
                </c:pt>
                <c:pt idx="5">
                  <c:v>33</c:v>
                </c:pt>
                <c:pt idx="6">
                  <c:v>64</c:v>
                </c:pt>
                <c:pt idx="7">
                  <c:v>50</c:v>
                </c:pt>
                <c:pt idx="8">
                  <c:v>55</c:v>
                </c:pt>
                <c:pt idx="9">
                  <c:v>46</c:v>
                </c:pt>
                <c:pt idx="10">
                  <c:v>48</c:v>
                </c:pt>
                <c:pt idx="11">
                  <c:v>110</c:v>
                </c:pt>
                <c:pt idx="12">
                  <c:v>47</c:v>
                </c:pt>
                <c:pt idx="13">
                  <c:v>115</c:v>
                </c:pt>
                <c:pt idx="14">
                  <c:v>114</c:v>
                </c:pt>
                <c:pt idx="15">
                  <c:v>60</c:v>
                </c:pt>
                <c:pt idx="16">
                  <c:v>43</c:v>
                </c:pt>
                <c:pt idx="17">
                  <c:v>64</c:v>
                </c:pt>
                <c:pt idx="18">
                  <c:v>56</c:v>
                </c:pt>
                <c:pt idx="19">
                  <c:v>138</c:v>
                </c:pt>
                <c:pt idx="20">
                  <c:v>47</c:v>
                </c:pt>
                <c:pt idx="21">
                  <c:v>71</c:v>
                </c:pt>
                <c:pt idx="22">
                  <c:v>43</c:v>
                </c:pt>
                <c:pt idx="23">
                  <c:v>21</c:v>
                </c:pt>
                <c:pt idx="24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2-4352-9066-5C0C8D949F98}"/>
            </c:ext>
          </c:extLst>
        </c:ser>
        <c:ser>
          <c:idx val="1"/>
          <c:order val="1"/>
          <c:tx>
            <c:strRef>
              <c:f>ОАС!$C$30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ОАС!$A$31:$A$56</c:f>
              <c:strCache>
                <c:ptCount val="25"/>
                <c:pt idx="0">
                  <c:v>Вінницький ОАС</c:v>
                </c:pt>
                <c:pt idx="1">
                  <c:v>Волинський ОАС</c:v>
                </c:pt>
                <c:pt idx="2">
                  <c:v>Дніпропетровський ОАС</c:v>
                </c:pt>
                <c:pt idx="3">
                  <c:v>Донецький ОАС</c:v>
                </c:pt>
                <c:pt idx="4">
                  <c:v>Житомирський ОАС</c:v>
                </c:pt>
                <c:pt idx="5">
                  <c:v>Закарпатський ОАС</c:v>
                </c:pt>
                <c:pt idx="6">
                  <c:v>Запорізький ОАС</c:v>
                </c:pt>
                <c:pt idx="7">
                  <c:v>Івано-Франківський ОАС</c:v>
                </c:pt>
                <c:pt idx="8">
                  <c:v>Київський ОАС</c:v>
                </c:pt>
                <c:pt idx="9">
                  <c:v>Кіровоградський ОАС</c:v>
                </c:pt>
                <c:pt idx="10">
                  <c:v>Луганський ОАС</c:v>
                </c:pt>
                <c:pt idx="11">
                  <c:v>Львівський ОАС</c:v>
                </c:pt>
                <c:pt idx="12">
                  <c:v>Миколаївський ОАС</c:v>
                </c:pt>
                <c:pt idx="13">
                  <c:v>Одеський ОАС</c:v>
                </c:pt>
                <c:pt idx="14">
                  <c:v>ОАС м. Київ</c:v>
                </c:pt>
                <c:pt idx="15">
                  <c:v>Полтавський ОАС</c:v>
                </c:pt>
                <c:pt idx="16">
                  <c:v>Рівненський ОАС</c:v>
                </c:pt>
                <c:pt idx="17">
                  <c:v>Сумський ОАС</c:v>
                </c:pt>
                <c:pt idx="18">
                  <c:v>Тернопільський ОАС</c:v>
                </c:pt>
                <c:pt idx="19">
                  <c:v>Харківський ОАС</c:v>
                </c:pt>
                <c:pt idx="20">
                  <c:v>Херсонський ОАС</c:v>
                </c:pt>
                <c:pt idx="21">
                  <c:v>Хмельницький ОАС</c:v>
                </c:pt>
                <c:pt idx="22">
                  <c:v>Черкаський ОАС</c:v>
                </c:pt>
                <c:pt idx="23">
                  <c:v>Чернівецький ОАС</c:v>
                </c:pt>
                <c:pt idx="24">
                  <c:v>Чернігівський ОАС</c:v>
                </c:pt>
              </c:strCache>
            </c:strRef>
          </c:cat>
          <c:val>
            <c:numRef>
              <c:f>ОАС!$C$31:$C$56</c:f>
              <c:numCache>
                <c:formatCode>General</c:formatCode>
                <c:ptCount val="25"/>
                <c:pt idx="1">
                  <c:v>30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12</c:v>
                </c:pt>
                <c:pt idx="7">
                  <c:v>12</c:v>
                </c:pt>
                <c:pt idx="9">
                  <c:v>9</c:v>
                </c:pt>
                <c:pt idx="11">
                  <c:v>18</c:v>
                </c:pt>
                <c:pt idx="12">
                  <c:v>12</c:v>
                </c:pt>
                <c:pt idx="13">
                  <c:v>10</c:v>
                </c:pt>
                <c:pt idx="18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52-4352-9066-5C0C8D94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0869120"/>
        <c:axId val="130870656"/>
        <c:axId val="0"/>
      </c:bar3DChart>
      <c:catAx>
        <c:axId val="1308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870656"/>
        <c:crosses val="autoZero"/>
        <c:auto val="1"/>
        <c:lblAlgn val="ctr"/>
        <c:lblOffset val="100"/>
        <c:noMultiLvlLbl val="0"/>
      </c:catAx>
      <c:valAx>
        <c:axId val="13087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86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[Zvit_navchana.xlsx]ГС!Сводная таблица7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Господарські суди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ГС!$B$30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ГС!$A$31:$A$56</c:f>
              <c:strCache>
                <c:ptCount val="25"/>
                <c:pt idx="0">
                  <c:v>Господарський суд Вінницької області</c:v>
                </c:pt>
                <c:pt idx="1">
                  <c:v>Господарський суд Волинської області</c:v>
                </c:pt>
                <c:pt idx="2">
                  <c:v>Господарський суд Дніпропетровської області</c:v>
                </c:pt>
                <c:pt idx="3">
                  <c:v>Господарський суд Донецької області</c:v>
                </c:pt>
                <c:pt idx="4">
                  <c:v>Господарський суд Житомирської області</c:v>
                </c:pt>
                <c:pt idx="5">
                  <c:v>Господарський суд Закарпатської області</c:v>
                </c:pt>
                <c:pt idx="6">
                  <c:v>Господарський суд Запорізької області</c:v>
                </c:pt>
                <c:pt idx="7">
                  <c:v>Господарський суд Івано-Франківської області</c:v>
                </c:pt>
                <c:pt idx="8">
                  <c:v>Господарський суд Київської області</c:v>
                </c:pt>
                <c:pt idx="9">
                  <c:v>Господарський суд Кіровоградської області</c:v>
                </c:pt>
                <c:pt idx="10">
                  <c:v>Господарський суд Луганської області</c:v>
                </c:pt>
                <c:pt idx="11">
                  <c:v>Господарський суд Львівської області</c:v>
                </c:pt>
                <c:pt idx="12">
                  <c:v>Господарський суд м. Київ</c:v>
                </c:pt>
                <c:pt idx="13">
                  <c:v>Господарський суд Миколаївської області</c:v>
                </c:pt>
                <c:pt idx="14">
                  <c:v>Господарський суд Одеської області</c:v>
                </c:pt>
                <c:pt idx="15">
                  <c:v>Господарський суд Полтавської області</c:v>
                </c:pt>
                <c:pt idx="16">
                  <c:v>Господарський суд Рівненської області</c:v>
                </c:pt>
                <c:pt idx="17">
                  <c:v>Господарський суд Сумської області</c:v>
                </c:pt>
                <c:pt idx="18">
                  <c:v>Господарський суд Тернопільської області</c:v>
                </c:pt>
                <c:pt idx="19">
                  <c:v>Господарський суд Харківської області</c:v>
                </c:pt>
                <c:pt idx="20">
                  <c:v>Господарський суд Херсонської області</c:v>
                </c:pt>
                <c:pt idx="21">
                  <c:v>Господарський суд Хмельницької області</c:v>
                </c:pt>
                <c:pt idx="22">
                  <c:v>Господарський суд Черкаської області</c:v>
                </c:pt>
                <c:pt idx="23">
                  <c:v>Господарський суд Чернівецької області</c:v>
                </c:pt>
                <c:pt idx="24">
                  <c:v>Господарський суд Чернігівської області</c:v>
                </c:pt>
              </c:strCache>
            </c:strRef>
          </c:cat>
          <c:val>
            <c:numRef>
              <c:f>ГС!$B$31:$B$56</c:f>
              <c:numCache>
                <c:formatCode>General</c:formatCode>
                <c:ptCount val="25"/>
                <c:pt idx="0">
                  <c:v>50</c:v>
                </c:pt>
                <c:pt idx="1">
                  <c:v>59</c:v>
                </c:pt>
                <c:pt idx="2">
                  <c:v>152</c:v>
                </c:pt>
                <c:pt idx="3">
                  <c:v>93</c:v>
                </c:pt>
                <c:pt idx="4">
                  <c:v>75</c:v>
                </c:pt>
                <c:pt idx="5">
                  <c:v>46</c:v>
                </c:pt>
                <c:pt idx="6">
                  <c:v>105</c:v>
                </c:pt>
                <c:pt idx="7">
                  <c:v>76</c:v>
                </c:pt>
                <c:pt idx="8">
                  <c:v>100</c:v>
                </c:pt>
                <c:pt idx="9">
                  <c:v>51</c:v>
                </c:pt>
                <c:pt idx="10">
                  <c:v>59</c:v>
                </c:pt>
                <c:pt idx="11">
                  <c:v>113</c:v>
                </c:pt>
                <c:pt idx="12">
                  <c:v>274</c:v>
                </c:pt>
                <c:pt idx="13">
                  <c:v>66</c:v>
                </c:pt>
                <c:pt idx="14">
                  <c:v>114</c:v>
                </c:pt>
                <c:pt idx="15">
                  <c:v>75</c:v>
                </c:pt>
                <c:pt idx="16">
                  <c:v>61</c:v>
                </c:pt>
                <c:pt idx="17">
                  <c:v>69</c:v>
                </c:pt>
                <c:pt idx="18">
                  <c:v>59</c:v>
                </c:pt>
                <c:pt idx="19">
                  <c:v>169</c:v>
                </c:pt>
                <c:pt idx="20">
                  <c:v>48</c:v>
                </c:pt>
                <c:pt idx="21">
                  <c:v>68</c:v>
                </c:pt>
                <c:pt idx="22">
                  <c:v>51</c:v>
                </c:pt>
                <c:pt idx="23">
                  <c:v>49</c:v>
                </c:pt>
                <c:pt idx="2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8-4FB5-A400-9E93C74D0F20}"/>
            </c:ext>
          </c:extLst>
        </c:ser>
        <c:ser>
          <c:idx val="1"/>
          <c:order val="1"/>
          <c:tx>
            <c:strRef>
              <c:f>ГС!$C$30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ГС!$A$31:$A$56</c:f>
              <c:strCache>
                <c:ptCount val="25"/>
                <c:pt idx="0">
                  <c:v>Господарський суд Вінницької області</c:v>
                </c:pt>
                <c:pt idx="1">
                  <c:v>Господарський суд Волинської області</c:v>
                </c:pt>
                <c:pt idx="2">
                  <c:v>Господарський суд Дніпропетровської області</c:v>
                </c:pt>
                <c:pt idx="3">
                  <c:v>Господарський суд Донецької області</c:v>
                </c:pt>
                <c:pt idx="4">
                  <c:v>Господарський суд Житомирської області</c:v>
                </c:pt>
                <c:pt idx="5">
                  <c:v>Господарський суд Закарпатської області</c:v>
                </c:pt>
                <c:pt idx="6">
                  <c:v>Господарський суд Запорізької області</c:v>
                </c:pt>
                <c:pt idx="7">
                  <c:v>Господарський суд Івано-Франківської області</c:v>
                </c:pt>
                <c:pt idx="8">
                  <c:v>Господарський суд Київської області</c:v>
                </c:pt>
                <c:pt idx="9">
                  <c:v>Господарський суд Кіровоградської області</c:v>
                </c:pt>
                <c:pt idx="10">
                  <c:v>Господарський суд Луганської області</c:v>
                </c:pt>
                <c:pt idx="11">
                  <c:v>Господарський суд Львівської області</c:v>
                </c:pt>
                <c:pt idx="12">
                  <c:v>Господарський суд м. Київ</c:v>
                </c:pt>
                <c:pt idx="13">
                  <c:v>Господарський суд Миколаївської області</c:v>
                </c:pt>
                <c:pt idx="14">
                  <c:v>Господарський суд Одеської області</c:v>
                </c:pt>
                <c:pt idx="15">
                  <c:v>Господарський суд Полтавської області</c:v>
                </c:pt>
                <c:pt idx="16">
                  <c:v>Господарський суд Рівненської області</c:v>
                </c:pt>
                <c:pt idx="17">
                  <c:v>Господарський суд Сумської області</c:v>
                </c:pt>
                <c:pt idx="18">
                  <c:v>Господарський суд Тернопільської області</c:v>
                </c:pt>
                <c:pt idx="19">
                  <c:v>Господарський суд Харківської області</c:v>
                </c:pt>
                <c:pt idx="20">
                  <c:v>Господарський суд Херсонської області</c:v>
                </c:pt>
                <c:pt idx="21">
                  <c:v>Господарський суд Хмельницької області</c:v>
                </c:pt>
                <c:pt idx="22">
                  <c:v>Господарський суд Черкаської області</c:v>
                </c:pt>
                <c:pt idx="23">
                  <c:v>Господарський суд Чернівецької області</c:v>
                </c:pt>
                <c:pt idx="24">
                  <c:v>Господарський суд Чернігівської області</c:v>
                </c:pt>
              </c:strCache>
            </c:strRef>
          </c:cat>
          <c:val>
            <c:numRef>
              <c:f>ГС!$C$31:$C$56</c:f>
              <c:numCache>
                <c:formatCode>General</c:formatCode>
                <c:ptCount val="25"/>
                <c:pt idx="1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12</c:v>
                </c:pt>
                <c:pt idx="12">
                  <c:v>83</c:v>
                </c:pt>
                <c:pt idx="13">
                  <c:v>7</c:v>
                </c:pt>
                <c:pt idx="16">
                  <c:v>2</c:v>
                </c:pt>
                <c:pt idx="17">
                  <c:v>2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68-4FB5-A400-9E93C74D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0978560"/>
        <c:axId val="130980096"/>
        <c:axId val="0"/>
      </c:bar3DChart>
      <c:catAx>
        <c:axId val="13097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980096"/>
        <c:crosses val="autoZero"/>
        <c:auto val="1"/>
        <c:lblAlgn val="ctr"/>
        <c:lblOffset val="100"/>
        <c:noMultiLvlLbl val="0"/>
      </c:catAx>
      <c:valAx>
        <c:axId val="13098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97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[Zvit_navchana.xlsx]м. Київ!Сводная таблица20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м. Київ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'м. Київ'!$C$15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'м. Київ'!$B$16:$B$26</c:f>
              <c:strCache>
                <c:ptCount val="10"/>
                <c:pt idx="0">
                  <c:v>Голосіївський районний суд      </c:v>
                </c:pt>
                <c:pt idx="1">
                  <c:v>Дарницький районний суд </c:v>
                </c:pt>
                <c:pt idx="2">
                  <c:v>Деснянський районний суд </c:v>
                </c:pt>
                <c:pt idx="3">
                  <c:v>Дніпровський районний суд     </c:v>
                </c:pt>
                <c:pt idx="4">
                  <c:v>Оболонський районний суд </c:v>
                </c:pt>
                <c:pt idx="5">
                  <c:v>Печерський районний суд </c:v>
                </c:pt>
                <c:pt idx="6">
                  <c:v>Подільський районний суд </c:v>
                </c:pt>
                <c:pt idx="7">
                  <c:v>Святошинський районний суд </c:v>
                </c:pt>
                <c:pt idx="8">
                  <c:v>Солом`янський районний суд   </c:v>
                </c:pt>
                <c:pt idx="9">
                  <c:v>Шевченківський районний суд </c:v>
                </c:pt>
              </c:strCache>
            </c:strRef>
          </c:cat>
          <c:val>
            <c:numRef>
              <c:f>'м. Київ'!$C$16:$C$26</c:f>
              <c:numCache>
                <c:formatCode>General</c:formatCode>
                <c:ptCount val="10"/>
                <c:pt idx="0">
                  <c:v>67</c:v>
                </c:pt>
                <c:pt idx="1">
                  <c:v>85</c:v>
                </c:pt>
                <c:pt idx="2">
                  <c:v>84</c:v>
                </c:pt>
                <c:pt idx="3">
                  <c:v>108</c:v>
                </c:pt>
                <c:pt idx="4">
                  <c:v>80</c:v>
                </c:pt>
                <c:pt idx="5">
                  <c:v>104</c:v>
                </c:pt>
                <c:pt idx="6">
                  <c:v>67</c:v>
                </c:pt>
                <c:pt idx="7">
                  <c:v>107</c:v>
                </c:pt>
                <c:pt idx="8">
                  <c:v>100</c:v>
                </c:pt>
                <c:pt idx="9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0F-4A77-828A-1F58F465AA2D}"/>
            </c:ext>
          </c:extLst>
        </c:ser>
        <c:ser>
          <c:idx val="1"/>
          <c:order val="1"/>
          <c:tx>
            <c:strRef>
              <c:f>'м. Київ'!$D$15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'м. Київ'!$B$16:$B$26</c:f>
              <c:strCache>
                <c:ptCount val="10"/>
                <c:pt idx="0">
                  <c:v>Голосіївський районний суд      </c:v>
                </c:pt>
                <c:pt idx="1">
                  <c:v>Дарницький районний суд </c:v>
                </c:pt>
                <c:pt idx="2">
                  <c:v>Деснянський районний суд </c:v>
                </c:pt>
                <c:pt idx="3">
                  <c:v>Дніпровський районний суд     </c:v>
                </c:pt>
                <c:pt idx="4">
                  <c:v>Оболонський районний суд </c:v>
                </c:pt>
                <c:pt idx="5">
                  <c:v>Печерський районний суд </c:v>
                </c:pt>
                <c:pt idx="6">
                  <c:v>Подільський районний суд </c:v>
                </c:pt>
                <c:pt idx="7">
                  <c:v>Святошинський районний суд </c:v>
                </c:pt>
                <c:pt idx="8">
                  <c:v>Солом`янський районний суд   </c:v>
                </c:pt>
                <c:pt idx="9">
                  <c:v>Шевченківський районний суд </c:v>
                </c:pt>
              </c:strCache>
            </c:strRef>
          </c:cat>
          <c:val>
            <c:numRef>
              <c:f>'м. Київ'!$D$16:$D$26</c:f>
              <c:numCache>
                <c:formatCode>General</c:formatCode>
                <c:ptCount val="10"/>
                <c:pt idx="0">
                  <c:v>3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0F-4A77-828A-1F58F465AA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1423616"/>
        <c:axId val="131437696"/>
      </c:barChart>
      <c:catAx>
        <c:axId val="1314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437696"/>
        <c:crosses val="autoZero"/>
        <c:auto val="1"/>
        <c:lblAlgn val="ctr"/>
        <c:lblOffset val="100"/>
        <c:noMultiLvlLbl val="0"/>
      </c:catAx>
      <c:valAx>
        <c:axId val="131437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142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[Zvit_navchana.xlsx]Вінницька!Сводная таблица8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Вінницька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Вінницька!$C$34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Вінницька!$B$35:$B$64</c:f>
              <c:strCache>
                <c:ptCount val="29"/>
                <c:pt idx="0">
                  <c:v>Барський районний суд </c:v>
                </c:pt>
                <c:pt idx="1">
                  <c:v>Бершадський районний суд</c:v>
                </c:pt>
                <c:pt idx="2">
                  <c:v>Вінницький міський суд </c:v>
                </c:pt>
                <c:pt idx="3">
                  <c:v>Вінницький районний суд </c:v>
                </c:pt>
                <c:pt idx="4">
                  <c:v>Гайсинський районний суд </c:v>
                </c:pt>
                <c:pt idx="5">
                  <c:v>Жмеринський міськрайонний суд</c:v>
                </c:pt>
                <c:pt idx="6">
                  <c:v>Іллінецький районний суд </c:v>
                </c:pt>
                <c:pt idx="7">
                  <c:v>Калинівський районний суд </c:v>
                </c:pt>
                <c:pt idx="8">
                  <c:v>Козятинський міськрайонний суд </c:v>
                </c:pt>
                <c:pt idx="9">
                  <c:v>Крижопільський районний суд </c:v>
                </c:pt>
                <c:pt idx="10">
                  <c:v>Ладижинський міський суд </c:v>
                </c:pt>
                <c:pt idx="11">
                  <c:v>Липовецький районний суд </c:v>
                </c:pt>
                <c:pt idx="12">
                  <c:v>Літинський районний суд </c:v>
                </c:pt>
                <c:pt idx="13">
                  <c:v>Могилів-Подільський міськрайонний суд </c:v>
                </c:pt>
                <c:pt idx="14">
                  <c:v>Мурованокуриловецький районний суд</c:v>
                </c:pt>
                <c:pt idx="15">
                  <c:v>Немирівський районний суд </c:v>
                </c:pt>
                <c:pt idx="16">
                  <c:v>Оратівський районний суд </c:v>
                </c:pt>
                <c:pt idx="17">
                  <c:v>Піщанський районний суд </c:v>
                </c:pt>
                <c:pt idx="18">
                  <c:v>Погребищенський районний суд </c:v>
                </c:pt>
                <c:pt idx="19">
                  <c:v>Теплицький районний суд </c:v>
                </c:pt>
                <c:pt idx="20">
                  <c:v>Тиврівський районний суд </c:v>
                </c:pt>
                <c:pt idx="21">
                  <c:v>Томашпільський районний суд </c:v>
                </c:pt>
                <c:pt idx="22">
                  <c:v>Тростянецький районний суд </c:v>
                </c:pt>
                <c:pt idx="23">
                  <c:v>Тульчинський районний суд </c:v>
                </c:pt>
                <c:pt idx="24">
                  <c:v>Хмільницький міськрайонний суд</c:v>
                </c:pt>
                <c:pt idx="25">
                  <c:v>Чернівецький районний суд </c:v>
                </c:pt>
                <c:pt idx="26">
                  <c:v>Чечельницький районний суд </c:v>
                </c:pt>
                <c:pt idx="27">
                  <c:v>Шаргородський районний суд </c:v>
                </c:pt>
                <c:pt idx="28">
                  <c:v>Ямпільський районний суд </c:v>
                </c:pt>
              </c:strCache>
            </c:strRef>
          </c:cat>
          <c:val>
            <c:numRef>
              <c:f>Вінницька!$C$35:$C$64</c:f>
              <c:numCache>
                <c:formatCode>General</c:formatCode>
                <c:ptCount val="29"/>
                <c:pt idx="0">
                  <c:v>19</c:v>
                </c:pt>
                <c:pt idx="1">
                  <c:v>24</c:v>
                </c:pt>
                <c:pt idx="2">
                  <c:v>167</c:v>
                </c:pt>
                <c:pt idx="3">
                  <c:v>30</c:v>
                </c:pt>
                <c:pt idx="4">
                  <c:v>23</c:v>
                </c:pt>
                <c:pt idx="5">
                  <c:v>30</c:v>
                </c:pt>
                <c:pt idx="6">
                  <c:v>15</c:v>
                </c:pt>
                <c:pt idx="7">
                  <c:v>25</c:v>
                </c:pt>
                <c:pt idx="8">
                  <c:v>32</c:v>
                </c:pt>
                <c:pt idx="9">
                  <c:v>14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  <c:pt idx="13">
                  <c:v>35</c:v>
                </c:pt>
                <c:pt idx="14">
                  <c:v>13</c:v>
                </c:pt>
                <c:pt idx="15">
                  <c:v>22</c:v>
                </c:pt>
                <c:pt idx="16">
                  <c:v>10</c:v>
                </c:pt>
                <c:pt idx="17">
                  <c:v>14</c:v>
                </c:pt>
                <c:pt idx="18">
                  <c:v>17</c:v>
                </c:pt>
                <c:pt idx="19">
                  <c:v>13</c:v>
                </c:pt>
                <c:pt idx="20">
                  <c:v>17</c:v>
                </c:pt>
                <c:pt idx="21">
                  <c:v>17</c:v>
                </c:pt>
                <c:pt idx="22">
                  <c:v>15</c:v>
                </c:pt>
                <c:pt idx="23">
                  <c:v>20</c:v>
                </c:pt>
                <c:pt idx="24">
                  <c:v>30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61-40F3-BAAA-EDE9E61D0247}"/>
            </c:ext>
          </c:extLst>
        </c:ser>
        <c:ser>
          <c:idx val="1"/>
          <c:order val="1"/>
          <c:tx>
            <c:strRef>
              <c:f>Вінницька!$D$34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Вінницька!$B$35:$B$64</c:f>
              <c:strCache>
                <c:ptCount val="29"/>
                <c:pt idx="0">
                  <c:v>Барський районний суд </c:v>
                </c:pt>
                <c:pt idx="1">
                  <c:v>Бершадський районний суд</c:v>
                </c:pt>
                <c:pt idx="2">
                  <c:v>Вінницький міський суд </c:v>
                </c:pt>
                <c:pt idx="3">
                  <c:v>Вінницький районний суд </c:v>
                </c:pt>
                <c:pt idx="4">
                  <c:v>Гайсинський районний суд </c:v>
                </c:pt>
                <c:pt idx="5">
                  <c:v>Жмеринський міськрайонний суд</c:v>
                </c:pt>
                <c:pt idx="6">
                  <c:v>Іллінецький районний суд </c:v>
                </c:pt>
                <c:pt idx="7">
                  <c:v>Калинівський районний суд </c:v>
                </c:pt>
                <c:pt idx="8">
                  <c:v>Козятинський міськрайонний суд </c:v>
                </c:pt>
                <c:pt idx="9">
                  <c:v>Крижопільський районний суд </c:v>
                </c:pt>
                <c:pt idx="10">
                  <c:v>Ладижинський міський суд </c:v>
                </c:pt>
                <c:pt idx="11">
                  <c:v>Липовецький районний суд </c:v>
                </c:pt>
                <c:pt idx="12">
                  <c:v>Літинський районний суд </c:v>
                </c:pt>
                <c:pt idx="13">
                  <c:v>Могилів-Подільський міськрайонний суд </c:v>
                </c:pt>
                <c:pt idx="14">
                  <c:v>Мурованокуриловецький районний суд</c:v>
                </c:pt>
                <c:pt idx="15">
                  <c:v>Немирівський районний суд </c:v>
                </c:pt>
                <c:pt idx="16">
                  <c:v>Оратівський районний суд </c:v>
                </c:pt>
                <c:pt idx="17">
                  <c:v>Піщанський районний суд </c:v>
                </c:pt>
                <c:pt idx="18">
                  <c:v>Погребищенський районний суд </c:v>
                </c:pt>
                <c:pt idx="19">
                  <c:v>Теплицький районний суд </c:v>
                </c:pt>
                <c:pt idx="20">
                  <c:v>Тиврівський районний суд </c:v>
                </c:pt>
                <c:pt idx="21">
                  <c:v>Томашпільський районний суд </c:v>
                </c:pt>
                <c:pt idx="22">
                  <c:v>Тростянецький районний суд </c:v>
                </c:pt>
                <c:pt idx="23">
                  <c:v>Тульчинський районний суд </c:v>
                </c:pt>
                <c:pt idx="24">
                  <c:v>Хмільницький міськрайонний суд</c:v>
                </c:pt>
                <c:pt idx="25">
                  <c:v>Чернівецький районний суд </c:v>
                </c:pt>
                <c:pt idx="26">
                  <c:v>Чечельницький районний суд </c:v>
                </c:pt>
                <c:pt idx="27">
                  <c:v>Шаргородський районний суд </c:v>
                </c:pt>
                <c:pt idx="28">
                  <c:v>Ямпільський районний суд </c:v>
                </c:pt>
              </c:strCache>
            </c:strRef>
          </c:cat>
          <c:val>
            <c:numRef>
              <c:f>Вінницька!$D$35:$D$64</c:f>
              <c:numCache>
                <c:formatCode>General</c:formatCode>
                <c:ptCount val="29"/>
                <c:pt idx="0">
                  <c:v>2</c:v>
                </c:pt>
                <c:pt idx="1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10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7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7">
                  <c:v>1</c:v>
                </c:pt>
                <c:pt idx="2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61-40F3-BAAA-EDE9E61D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1335296"/>
        <c:axId val="131336832"/>
        <c:axId val="0"/>
      </c:bar3DChart>
      <c:catAx>
        <c:axId val="13133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31336832"/>
        <c:crosses val="autoZero"/>
        <c:auto val="1"/>
        <c:lblAlgn val="ctr"/>
        <c:lblOffset val="100"/>
        <c:noMultiLvlLbl val="0"/>
      </c:catAx>
      <c:valAx>
        <c:axId val="1313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33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[Zvit_navchana.xlsx]Волинська!Сводная таблица9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/>
              <a:t>Волинська область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  <a:sp3d contourW="9525">
            <a:contourClr>
              <a:schemeClr val="accent1">
                <a:lumMod val="75000"/>
              </a:schemeClr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  <a:sp3d contourW="9525">
            <a:contourClr>
              <a:schemeClr val="accent2">
                <a:lumMod val="75000"/>
              </a:schemeClr>
            </a:contourClr>
          </a:sp3d>
        </c:spPr>
        <c:marker>
          <c:symbol val="none"/>
        </c:marker>
      </c:pivotFmt>
    </c:pivotFmts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Волинська!$C$22</c:f>
              <c:strCache>
                <c:ptCount val="1"/>
                <c:pt idx="0">
                  <c:v>Кількість працівників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Волинська!$B$23:$B$40</c:f>
              <c:strCache>
                <c:ptCount val="17"/>
                <c:pt idx="0">
                  <c:v>Володимир-Волинський міський суд </c:v>
                </c:pt>
                <c:pt idx="1">
                  <c:v>Горохівський районний суд </c:v>
                </c:pt>
                <c:pt idx="2">
                  <c:v>Іваничівський районний суд </c:v>
                </c:pt>
                <c:pt idx="3">
                  <c:v>Камінь-Каширський районний суд </c:v>
                </c:pt>
                <c:pt idx="4">
                  <c:v>Ківерцівський районний суд </c:v>
                </c:pt>
                <c:pt idx="5">
                  <c:v>Ковельський міськрайонний суд </c:v>
                </c:pt>
                <c:pt idx="6">
                  <c:v>Локачинський районний суд </c:v>
                </c:pt>
                <c:pt idx="7">
                  <c:v>Луцький міськрайонний суд</c:v>
                </c:pt>
                <c:pt idx="8">
                  <c:v>Любешівський  районний суд</c:v>
                </c:pt>
                <c:pt idx="9">
                  <c:v>Любомльський районний суд</c:v>
                </c:pt>
                <c:pt idx="10">
                  <c:v>Маневицький районний суд </c:v>
                </c:pt>
                <c:pt idx="11">
                  <c:v>Нововолинський міський суд </c:v>
                </c:pt>
                <c:pt idx="12">
                  <c:v>Ратнівський районний суд </c:v>
                </c:pt>
                <c:pt idx="13">
                  <c:v>Рожищенський районний суд</c:v>
                </c:pt>
                <c:pt idx="14">
                  <c:v>Старовижівський районний суд </c:v>
                </c:pt>
                <c:pt idx="15">
                  <c:v>Турійський районний суд </c:v>
                </c:pt>
                <c:pt idx="16">
                  <c:v>Шацький районний суд </c:v>
                </c:pt>
              </c:strCache>
            </c:strRef>
          </c:cat>
          <c:val>
            <c:numRef>
              <c:f>Волинська!$C$23:$C$40</c:f>
              <c:numCache>
                <c:formatCode>General</c:formatCode>
                <c:ptCount val="17"/>
                <c:pt idx="0">
                  <c:v>29.5</c:v>
                </c:pt>
                <c:pt idx="1">
                  <c:v>22</c:v>
                </c:pt>
                <c:pt idx="2">
                  <c:v>16.5</c:v>
                </c:pt>
                <c:pt idx="3">
                  <c:v>18</c:v>
                </c:pt>
                <c:pt idx="4">
                  <c:v>22</c:v>
                </c:pt>
                <c:pt idx="5">
                  <c:v>46</c:v>
                </c:pt>
                <c:pt idx="6">
                  <c:v>12</c:v>
                </c:pt>
                <c:pt idx="7">
                  <c:v>94</c:v>
                </c:pt>
                <c:pt idx="8">
                  <c:v>17</c:v>
                </c:pt>
                <c:pt idx="9">
                  <c:v>19.5</c:v>
                </c:pt>
                <c:pt idx="10">
                  <c:v>16</c:v>
                </c:pt>
                <c:pt idx="11">
                  <c:v>25.5</c:v>
                </c:pt>
                <c:pt idx="12">
                  <c:v>17</c:v>
                </c:pt>
                <c:pt idx="13">
                  <c:v>17</c:v>
                </c:pt>
                <c:pt idx="14">
                  <c:v>13</c:v>
                </c:pt>
                <c:pt idx="15">
                  <c:v>15</c:v>
                </c:pt>
                <c:pt idx="1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4-4E56-9332-B3FE01EAEBDF}"/>
            </c:ext>
          </c:extLst>
        </c:ser>
        <c:ser>
          <c:idx val="1"/>
          <c:order val="1"/>
          <c:tx>
            <c:strRef>
              <c:f>Волинська!$D$22</c:f>
              <c:strCache>
                <c:ptCount val="1"/>
                <c:pt idx="0">
                  <c:v>Отримали сертифікати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Волинська!$B$23:$B$40</c:f>
              <c:strCache>
                <c:ptCount val="17"/>
                <c:pt idx="0">
                  <c:v>Володимир-Волинський міський суд </c:v>
                </c:pt>
                <c:pt idx="1">
                  <c:v>Горохівський районний суд </c:v>
                </c:pt>
                <c:pt idx="2">
                  <c:v>Іваничівський районний суд </c:v>
                </c:pt>
                <c:pt idx="3">
                  <c:v>Камінь-Каширський районний суд </c:v>
                </c:pt>
                <c:pt idx="4">
                  <c:v>Ківерцівський районний суд </c:v>
                </c:pt>
                <c:pt idx="5">
                  <c:v>Ковельський міськрайонний суд </c:v>
                </c:pt>
                <c:pt idx="6">
                  <c:v>Локачинський районний суд </c:v>
                </c:pt>
                <c:pt idx="7">
                  <c:v>Луцький міськрайонний суд</c:v>
                </c:pt>
                <c:pt idx="8">
                  <c:v>Любешівський  районний суд</c:v>
                </c:pt>
                <c:pt idx="9">
                  <c:v>Любомльський районний суд</c:v>
                </c:pt>
                <c:pt idx="10">
                  <c:v>Маневицький районний суд </c:v>
                </c:pt>
                <c:pt idx="11">
                  <c:v>Нововолинський міський суд </c:v>
                </c:pt>
                <c:pt idx="12">
                  <c:v>Ратнівський районний суд </c:v>
                </c:pt>
                <c:pt idx="13">
                  <c:v>Рожищенський районний суд</c:v>
                </c:pt>
                <c:pt idx="14">
                  <c:v>Старовижівський районний суд </c:v>
                </c:pt>
                <c:pt idx="15">
                  <c:v>Турійський районний суд </c:v>
                </c:pt>
                <c:pt idx="16">
                  <c:v>Шацький районний суд </c:v>
                </c:pt>
              </c:strCache>
            </c:strRef>
          </c:cat>
          <c:val>
            <c:numRef>
              <c:f>Волинська!$D$23:$D$40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62</c:v>
                </c:pt>
                <c:pt idx="9">
                  <c:v>6</c:v>
                </c:pt>
                <c:pt idx="10">
                  <c:v>1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4-4E56-9332-B3FE01EA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6458496"/>
        <c:axId val="126468480"/>
        <c:axId val="0"/>
      </c:bar3DChart>
      <c:catAx>
        <c:axId val="1264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468480"/>
        <c:crosses val="autoZero"/>
        <c:auto val="1"/>
        <c:lblAlgn val="ctr"/>
        <c:lblOffset val="100"/>
        <c:noMultiLvlLbl val="0"/>
      </c:catAx>
      <c:valAx>
        <c:axId val="12646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45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471715</xdr:colOff>
      <xdr:row>0</xdr:row>
      <xdr:rowOff>23131</xdr:rowOff>
    </xdr:from>
    <xdr:to>
      <xdr:col>23</xdr:col>
      <xdr:colOff>31750</xdr:colOff>
      <xdr:row>30</xdr:row>
      <xdr:rowOff>275167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C426822-127D-4665-850B-BC86BE897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52386</xdr:rowOff>
    </xdr:from>
    <xdr:to>
      <xdr:col>21</xdr:col>
      <xdr:colOff>542925</xdr:colOff>
      <xdr:row>36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3CB5361D-2661-4FEC-ACBD-6403B2026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1</xdr:row>
      <xdr:rowOff>23811</xdr:rowOff>
    </xdr:from>
    <xdr:to>
      <xdr:col>20</xdr:col>
      <xdr:colOff>304799</xdr:colOff>
      <xdr:row>29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87A2672-763F-43A7-8B6B-BD2C0429A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252411</xdr:rowOff>
    </xdr:from>
    <xdr:to>
      <xdr:col>19</xdr:col>
      <xdr:colOff>600075</xdr:colOff>
      <xdr:row>26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31AEECE1-0B9F-4AC0-BE00-49BCA1B99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204786</xdr:rowOff>
    </xdr:from>
    <xdr:to>
      <xdr:col>17</xdr:col>
      <xdr:colOff>171450</xdr:colOff>
      <xdr:row>25</xdr:row>
      <xdr:rowOff>28574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A9C812C-E499-4B6C-9439-0290495F2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1</xdr:row>
      <xdr:rowOff>14285</xdr:rowOff>
    </xdr:from>
    <xdr:to>
      <xdr:col>21</xdr:col>
      <xdr:colOff>152401</xdr:colOff>
      <xdr:row>30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8F2DC12-70D6-4B23-82D7-0314F82D3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371474</xdr:colOff>
      <xdr:row>0</xdr:row>
      <xdr:rowOff>423861</xdr:rowOff>
    </xdr:from>
    <xdr:to>
      <xdr:col>18</xdr:col>
      <xdr:colOff>190499</xdr:colOff>
      <xdr:row>26</xdr:row>
      <xdr:rowOff>180974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B53462D-CF40-42EF-B1E8-98EDC912C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319086</xdr:rowOff>
    </xdr:from>
    <xdr:to>
      <xdr:col>19</xdr:col>
      <xdr:colOff>133350</xdr:colOff>
      <xdr:row>27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E13E330-66A2-4EC2-8C26-97B54D336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280986</xdr:rowOff>
    </xdr:from>
    <xdr:to>
      <xdr:col>17</xdr:col>
      <xdr:colOff>523875</xdr:colOff>
      <xdr:row>25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9413ED0-5571-4665-94F9-0E1C5B4E3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300036</xdr:rowOff>
    </xdr:from>
    <xdr:to>
      <xdr:col>17</xdr:col>
      <xdr:colOff>514350</xdr:colOff>
      <xdr:row>22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60EBD53-DD16-4100-B924-DCE9E9EC2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252411</xdr:rowOff>
    </xdr:from>
    <xdr:to>
      <xdr:col>18</xdr:col>
      <xdr:colOff>428624</xdr:colOff>
      <xdr:row>27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EE331B57-C4D7-4349-A60D-02A6B7B70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367391</xdr:colOff>
      <xdr:row>0</xdr:row>
      <xdr:rowOff>476250</xdr:rowOff>
    </xdr:from>
    <xdr:to>
      <xdr:col>28</xdr:col>
      <xdr:colOff>13607</xdr:colOff>
      <xdr:row>38</xdr:row>
      <xdr:rowOff>136072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CB47CFD-1659-4E13-920F-6EB6C58AD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42861</xdr:rowOff>
    </xdr:from>
    <xdr:to>
      <xdr:col>19</xdr:col>
      <xdr:colOff>504825</xdr:colOff>
      <xdr:row>29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C82A1CB-1655-4479-B575-67A00F81B7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0</xdr:row>
      <xdr:rowOff>233361</xdr:rowOff>
    </xdr:from>
    <xdr:to>
      <xdr:col>20</xdr:col>
      <xdr:colOff>57149</xdr:colOff>
      <xdr:row>30</xdr:row>
      <xdr:rowOff>171449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9B06643-7413-4A67-B159-EE23CE72B0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280986</xdr:rowOff>
    </xdr:from>
    <xdr:to>
      <xdr:col>19</xdr:col>
      <xdr:colOff>114300</xdr:colOff>
      <xdr:row>32</xdr:row>
      <xdr:rowOff>180974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3C0A896-E31C-4395-A386-53B8EA9DB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233362</xdr:rowOff>
    </xdr:from>
    <xdr:to>
      <xdr:col>18</xdr:col>
      <xdr:colOff>76200</xdr:colOff>
      <xdr:row>29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7B615A-761C-4A84-BFAA-9E31EE335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300036</xdr:rowOff>
    </xdr:from>
    <xdr:to>
      <xdr:col>18</xdr:col>
      <xdr:colOff>266699</xdr:colOff>
      <xdr:row>25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EE29237-23D0-4E56-92CD-FC93F434F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223836</xdr:rowOff>
    </xdr:from>
    <xdr:to>
      <xdr:col>18</xdr:col>
      <xdr:colOff>533400</xdr:colOff>
      <xdr:row>27</xdr:row>
      <xdr:rowOff>47624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229C3BDA-77B2-44DA-9191-B1202CDF9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147636</xdr:rowOff>
    </xdr:from>
    <xdr:to>
      <xdr:col>20</xdr:col>
      <xdr:colOff>171450</xdr:colOff>
      <xdr:row>30</xdr:row>
      <xdr:rowOff>66675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8E0F959-83B4-4DF3-A9C3-D037FC6BA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14286</xdr:rowOff>
    </xdr:from>
    <xdr:to>
      <xdr:col>20</xdr:col>
      <xdr:colOff>276225</xdr:colOff>
      <xdr:row>27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86E1C59-C76B-4ABC-8371-1298F0EF32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319086</xdr:rowOff>
    </xdr:from>
    <xdr:to>
      <xdr:col>16</xdr:col>
      <xdr:colOff>466725</xdr:colOff>
      <xdr:row>28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648FC65-54A8-4557-B824-2A2AAB719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233361</xdr:rowOff>
    </xdr:from>
    <xdr:to>
      <xdr:col>18</xdr:col>
      <xdr:colOff>333375</xdr:colOff>
      <xdr:row>26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59F48FD-776B-4690-A04D-58E312E37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562837</xdr:colOff>
      <xdr:row>1</xdr:row>
      <xdr:rowOff>65809</xdr:rowOff>
    </xdr:from>
    <xdr:to>
      <xdr:col>37</xdr:col>
      <xdr:colOff>484908</xdr:colOff>
      <xdr:row>47</xdr:row>
      <xdr:rowOff>17318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F806AC6-FFA8-4BB9-BB9E-88F63B7AA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223837</xdr:rowOff>
    </xdr:from>
    <xdr:to>
      <xdr:col>16</xdr:col>
      <xdr:colOff>190500</xdr:colOff>
      <xdr:row>17</xdr:row>
      <xdr:rowOff>247650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7882514-646F-4D09-8B72-B97C4A975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300036</xdr:rowOff>
    </xdr:from>
    <xdr:to>
      <xdr:col>18</xdr:col>
      <xdr:colOff>238125</xdr:colOff>
      <xdr:row>26</xdr:row>
      <xdr:rowOff>219074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70AB53F-0FF9-421E-8B89-04CB46A91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</xdr:row>
      <xdr:rowOff>9524</xdr:rowOff>
    </xdr:from>
    <xdr:to>
      <xdr:col>50</xdr:col>
      <xdr:colOff>547687</xdr:colOff>
      <xdr:row>83</xdr:row>
      <xdr:rowOff>23811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ED40898-5A93-474D-A1B9-11814268E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</xdr:row>
      <xdr:rowOff>14286</xdr:rowOff>
    </xdr:from>
    <xdr:to>
      <xdr:col>20</xdr:col>
      <xdr:colOff>523875</xdr:colOff>
      <xdr:row>29</xdr:row>
      <xdr:rowOff>66674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8315D3D-E2A4-4BA4-B221-0172768C2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233361</xdr:rowOff>
    </xdr:from>
    <xdr:to>
      <xdr:col>21</xdr:col>
      <xdr:colOff>47624</xdr:colOff>
      <xdr:row>35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EEDF4CB-FA0B-4031-A0CF-498FFCFC3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209548</xdr:colOff>
      <xdr:row>0</xdr:row>
      <xdr:rowOff>300035</xdr:rowOff>
    </xdr:from>
    <xdr:to>
      <xdr:col>18</xdr:col>
      <xdr:colOff>342899</xdr:colOff>
      <xdr:row>28</xdr:row>
      <xdr:rowOff>66675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F769E46-9BD7-4226-AF79-0E07CC168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0</xdr:row>
      <xdr:rowOff>252411</xdr:rowOff>
    </xdr:from>
    <xdr:to>
      <xdr:col>22</xdr:col>
      <xdr:colOff>342900</xdr:colOff>
      <xdr:row>31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FE7EA52-AEED-4B9B-927B-BD52C4F92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</xdr:row>
      <xdr:rowOff>80962</xdr:rowOff>
    </xdr:from>
    <xdr:to>
      <xdr:col>21</xdr:col>
      <xdr:colOff>476250</xdr:colOff>
      <xdr:row>32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0775DB1-8046-4EAC-A713-A0054ABFD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ihur/Desktop/&#1064;&#1060;%20&#1079;&#1074;&#1077;&#1076;&#1077;&#1085;&#1080;&#1081;%20&#1089;&#1090;&#1072;&#1085;&#1086;&#1084;%20&#1085;&#1072;%2001.0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01.06.2019"/>
      <sheetName val="ААС"/>
      <sheetName val="ААС +++"/>
      <sheetName val="АГС"/>
      <sheetName val="АГС +++"/>
      <sheetName val="АС"/>
      <sheetName val="АС +++"/>
      <sheetName val="ГС"/>
      <sheetName val="ОАС"/>
      <sheetName val="ОАС +++"/>
      <sheetName val="МЗС"/>
      <sheetName val="Мережа МЗС"/>
      <sheetName val="Загальна 01.06.2019"/>
      <sheetName val="Донецьк АТО"/>
      <sheetName val="Луганськ АТО"/>
    </sheetNames>
    <sheetDataSet>
      <sheetData sheetId="0"/>
      <sheetData sheetId="1">
        <row r="11">
          <cell r="B11">
            <v>10</v>
          </cell>
          <cell r="C11">
            <v>9</v>
          </cell>
          <cell r="D11">
            <v>1</v>
          </cell>
          <cell r="E11">
            <v>5</v>
          </cell>
          <cell r="F11">
            <v>9</v>
          </cell>
          <cell r="I11">
            <v>82</v>
          </cell>
          <cell r="J11">
            <v>67</v>
          </cell>
          <cell r="K11">
            <v>15</v>
          </cell>
          <cell r="L11">
            <v>42</v>
          </cell>
          <cell r="M11">
            <v>54</v>
          </cell>
          <cell r="N11">
            <v>40</v>
          </cell>
          <cell r="O11">
            <v>14</v>
          </cell>
          <cell r="P11">
            <v>27</v>
          </cell>
          <cell r="Q11">
            <v>14</v>
          </cell>
          <cell r="R11">
            <v>14</v>
          </cell>
          <cell r="S11">
            <v>0</v>
          </cell>
          <cell r="T11">
            <v>7</v>
          </cell>
          <cell r="U11">
            <v>5</v>
          </cell>
          <cell r="V11">
            <v>5</v>
          </cell>
          <cell r="W11">
            <v>0</v>
          </cell>
          <cell r="X11">
            <v>2</v>
          </cell>
          <cell r="Y11">
            <v>9</v>
          </cell>
          <cell r="Z11">
            <v>8</v>
          </cell>
          <cell r="AA11">
            <v>1</v>
          </cell>
          <cell r="AB11">
            <v>6</v>
          </cell>
        </row>
        <row r="12">
          <cell r="B12">
            <v>24</v>
          </cell>
          <cell r="C12">
            <v>21</v>
          </cell>
          <cell r="D12">
            <v>3</v>
          </cell>
          <cell r="E12">
            <v>10</v>
          </cell>
          <cell r="F12">
            <v>21</v>
          </cell>
          <cell r="K12">
            <v>19</v>
          </cell>
          <cell r="L12">
            <v>127</v>
          </cell>
          <cell r="M12">
            <v>109</v>
          </cell>
          <cell r="N12">
            <v>93</v>
          </cell>
          <cell r="O12">
            <v>16</v>
          </cell>
          <cell r="P12">
            <v>82</v>
          </cell>
          <cell r="Q12">
            <v>39</v>
          </cell>
          <cell r="R12">
            <v>38</v>
          </cell>
          <cell r="S12">
            <v>1</v>
          </cell>
          <cell r="T12">
            <v>35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16</v>
          </cell>
          <cell r="Z12">
            <v>14</v>
          </cell>
          <cell r="AA12">
            <v>2</v>
          </cell>
          <cell r="AB12">
            <v>10</v>
          </cell>
        </row>
        <row r="13">
          <cell r="B13">
            <v>24</v>
          </cell>
          <cell r="C13">
            <v>24</v>
          </cell>
          <cell r="D13">
            <v>0</v>
          </cell>
          <cell r="E13">
            <v>15</v>
          </cell>
          <cell r="F13">
            <v>24</v>
          </cell>
          <cell r="K13">
            <v>9</v>
          </cell>
          <cell r="L13">
            <v>98</v>
          </cell>
          <cell r="M13">
            <v>61</v>
          </cell>
          <cell r="N13">
            <v>52</v>
          </cell>
          <cell r="O13">
            <v>9</v>
          </cell>
          <cell r="P13">
            <v>46</v>
          </cell>
          <cell r="Q13">
            <v>33</v>
          </cell>
          <cell r="R13">
            <v>33</v>
          </cell>
          <cell r="S13">
            <v>0</v>
          </cell>
          <cell r="T13">
            <v>23</v>
          </cell>
          <cell r="U13">
            <v>30</v>
          </cell>
          <cell r="V13">
            <v>30</v>
          </cell>
          <cell r="W13">
            <v>0</v>
          </cell>
          <cell r="X13">
            <v>24</v>
          </cell>
          <cell r="Y13">
            <v>8</v>
          </cell>
          <cell r="Z13">
            <v>8</v>
          </cell>
          <cell r="AA13">
            <v>0</v>
          </cell>
          <cell r="AB13">
            <v>5</v>
          </cell>
        </row>
        <row r="14">
          <cell r="B14">
            <v>21</v>
          </cell>
          <cell r="C14">
            <v>21</v>
          </cell>
          <cell r="D14">
            <v>0</v>
          </cell>
          <cell r="E14">
            <v>7</v>
          </cell>
          <cell r="F14">
            <v>21</v>
          </cell>
          <cell r="I14">
            <v>132</v>
          </cell>
          <cell r="J14">
            <v>127</v>
          </cell>
          <cell r="K14">
            <v>5</v>
          </cell>
          <cell r="L14">
            <v>85</v>
          </cell>
          <cell r="M14">
            <v>85</v>
          </cell>
          <cell r="N14">
            <v>80</v>
          </cell>
          <cell r="O14">
            <v>5</v>
          </cell>
          <cell r="P14">
            <v>60</v>
          </cell>
          <cell r="Q14">
            <v>39</v>
          </cell>
          <cell r="R14">
            <v>39</v>
          </cell>
          <cell r="S14">
            <v>0</v>
          </cell>
          <cell r="T14">
            <v>24</v>
          </cell>
          <cell r="U14">
            <v>3</v>
          </cell>
          <cell r="V14">
            <v>3</v>
          </cell>
          <cell r="W14">
            <v>0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</row>
        <row r="15">
          <cell r="B15">
            <v>35</v>
          </cell>
          <cell r="C15">
            <v>34</v>
          </cell>
          <cell r="D15">
            <v>1</v>
          </cell>
          <cell r="E15">
            <v>15</v>
          </cell>
          <cell r="F15">
            <v>34</v>
          </cell>
          <cell r="I15">
            <v>178</v>
          </cell>
          <cell r="J15">
            <v>158</v>
          </cell>
          <cell r="K15">
            <v>20</v>
          </cell>
          <cell r="L15">
            <v>117</v>
          </cell>
          <cell r="M15">
            <v>126</v>
          </cell>
          <cell r="N15">
            <v>107</v>
          </cell>
          <cell r="O15">
            <v>19</v>
          </cell>
          <cell r="P15">
            <v>84</v>
          </cell>
          <cell r="Q15">
            <v>41</v>
          </cell>
          <cell r="R15">
            <v>40</v>
          </cell>
          <cell r="S15">
            <v>1</v>
          </cell>
          <cell r="T15">
            <v>29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10</v>
          </cell>
          <cell r="Z15">
            <v>10</v>
          </cell>
          <cell r="AA15">
            <v>0</v>
          </cell>
          <cell r="AB15">
            <v>3</v>
          </cell>
        </row>
        <row r="16">
          <cell r="B16">
            <v>26</v>
          </cell>
          <cell r="C16">
            <v>24</v>
          </cell>
          <cell r="D16">
            <v>2</v>
          </cell>
          <cell r="E16">
            <v>8</v>
          </cell>
          <cell r="F16">
            <v>24</v>
          </cell>
          <cell r="K16">
            <v>13</v>
          </cell>
          <cell r="L16">
            <v>87</v>
          </cell>
          <cell r="M16">
            <v>91</v>
          </cell>
          <cell r="N16">
            <v>79</v>
          </cell>
          <cell r="O16">
            <v>12</v>
          </cell>
          <cell r="P16">
            <v>58</v>
          </cell>
          <cell r="Q16">
            <v>30</v>
          </cell>
          <cell r="R16">
            <v>30</v>
          </cell>
          <cell r="S16">
            <v>0</v>
          </cell>
          <cell r="T16">
            <v>24</v>
          </cell>
          <cell r="U16">
            <v>5</v>
          </cell>
          <cell r="V16">
            <v>5</v>
          </cell>
          <cell r="W16">
            <v>0</v>
          </cell>
          <cell r="X16">
            <v>4</v>
          </cell>
          <cell r="Y16">
            <v>5</v>
          </cell>
          <cell r="Z16">
            <v>4</v>
          </cell>
          <cell r="AA16">
            <v>1</v>
          </cell>
          <cell r="AB16">
            <v>1</v>
          </cell>
        </row>
        <row r="17">
          <cell r="B17">
            <v>39</v>
          </cell>
          <cell r="C17">
            <v>38</v>
          </cell>
          <cell r="D17">
            <v>1</v>
          </cell>
          <cell r="E17">
            <v>12</v>
          </cell>
          <cell r="F17">
            <v>38</v>
          </cell>
          <cell r="I17">
            <v>198</v>
          </cell>
          <cell r="J17">
            <v>176</v>
          </cell>
          <cell r="K17">
            <v>22</v>
          </cell>
          <cell r="L17">
            <v>125</v>
          </cell>
          <cell r="M17">
            <v>129</v>
          </cell>
          <cell r="N17">
            <v>114</v>
          </cell>
          <cell r="O17">
            <v>15</v>
          </cell>
          <cell r="P17">
            <v>89</v>
          </cell>
          <cell r="Q17">
            <v>46</v>
          </cell>
          <cell r="R17">
            <v>45</v>
          </cell>
          <cell r="S17">
            <v>1</v>
          </cell>
          <cell r="T17">
            <v>25</v>
          </cell>
          <cell r="U17">
            <v>7</v>
          </cell>
          <cell r="V17">
            <v>3</v>
          </cell>
          <cell r="W17">
            <v>4</v>
          </cell>
          <cell r="X17">
            <v>2</v>
          </cell>
          <cell r="Y17">
            <v>15</v>
          </cell>
          <cell r="Z17">
            <v>13</v>
          </cell>
          <cell r="AA17">
            <v>2</v>
          </cell>
          <cell r="AB17">
            <v>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K18">
            <v>3</v>
          </cell>
          <cell r="L18">
            <v>2</v>
          </cell>
          <cell r="M18">
            <v>9</v>
          </cell>
          <cell r="N18">
            <v>6</v>
          </cell>
          <cell r="O18">
            <v>3</v>
          </cell>
          <cell r="P18">
            <v>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>
            <v>6</v>
          </cell>
          <cell r="C19">
            <v>5</v>
          </cell>
          <cell r="D19">
            <v>1</v>
          </cell>
          <cell r="E19">
            <v>4</v>
          </cell>
          <cell r="F19">
            <v>1</v>
          </cell>
          <cell r="K19">
            <v>0</v>
          </cell>
          <cell r="L19">
            <v>5</v>
          </cell>
          <cell r="M19">
            <v>6</v>
          </cell>
          <cell r="N19">
            <v>6</v>
          </cell>
          <cell r="O19">
            <v>0</v>
          </cell>
          <cell r="P19">
            <v>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>
            <v>2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I20">
            <v>6</v>
          </cell>
          <cell r="J20">
            <v>4</v>
          </cell>
          <cell r="K20">
            <v>2</v>
          </cell>
          <cell r="L20">
            <v>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12</v>
          </cell>
          <cell r="J21">
            <v>7</v>
          </cell>
          <cell r="K21">
            <v>5</v>
          </cell>
          <cell r="L21">
            <v>5</v>
          </cell>
          <cell r="M21">
            <v>10</v>
          </cell>
          <cell r="N21">
            <v>6</v>
          </cell>
          <cell r="O21">
            <v>4</v>
          </cell>
          <cell r="P21">
            <v>4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1</v>
          </cell>
        </row>
        <row r="22">
          <cell r="B22">
            <v>8</v>
          </cell>
          <cell r="C22">
            <v>8</v>
          </cell>
          <cell r="D22">
            <v>0</v>
          </cell>
          <cell r="E22">
            <v>3</v>
          </cell>
          <cell r="F22">
            <v>2</v>
          </cell>
          <cell r="I22">
            <v>4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>
            <v>4</v>
          </cell>
          <cell r="C23">
            <v>4</v>
          </cell>
          <cell r="D23">
            <v>0</v>
          </cell>
          <cell r="E23">
            <v>0</v>
          </cell>
          <cell r="F23">
            <v>0</v>
          </cell>
          <cell r="I23">
            <v>5</v>
          </cell>
          <cell r="J23">
            <v>5</v>
          </cell>
          <cell r="K23">
            <v>0</v>
          </cell>
          <cell r="L23">
            <v>3</v>
          </cell>
          <cell r="M23">
            <v>5</v>
          </cell>
          <cell r="N23">
            <v>5</v>
          </cell>
          <cell r="O23">
            <v>0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B24">
            <v>8</v>
          </cell>
          <cell r="C24">
            <v>8</v>
          </cell>
          <cell r="D24">
            <v>0</v>
          </cell>
          <cell r="E24">
            <v>3</v>
          </cell>
          <cell r="F24">
            <v>3</v>
          </cell>
          <cell r="I24">
            <v>6</v>
          </cell>
          <cell r="J24">
            <v>5</v>
          </cell>
          <cell r="K24">
            <v>1</v>
          </cell>
          <cell r="L24">
            <v>5</v>
          </cell>
          <cell r="M24">
            <v>5</v>
          </cell>
          <cell r="N24">
            <v>5</v>
          </cell>
          <cell r="O24">
            <v>0</v>
          </cell>
          <cell r="P24">
            <v>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B26">
            <v>10</v>
          </cell>
          <cell r="C26">
            <v>10</v>
          </cell>
          <cell r="D26">
            <v>0</v>
          </cell>
          <cell r="E26">
            <v>7</v>
          </cell>
          <cell r="F26">
            <v>5</v>
          </cell>
          <cell r="K26">
            <v>2</v>
          </cell>
          <cell r="L26">
            <v>8</v>
          </cell>
          <cell r="M26">
            <v>10</v>
          </cell>
          <cell r="N26">
            <v>10</v>
          </cell>
          <cell r="O26">
            <v>0</v>
          </cell>
          <cell r="P26">
            <v>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1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A27">
            <v>6</v>
          </cell>
          <cell r="AB27">
            <v>33</v>
          </cell>
        </row>
      </sheetData>
      <sheetData sheetId="2"/>
      <sheetData sheetId="3">
        <row r="13">
          <cell r="B13">
            <v>15</v>
          </cell>
          <cell r="C13">
            <v>15</v>
          </cell>
          <cell r="D13">
            <v>0</v>
          </cell>
          <cell r="E13">
            <v>11</v>
          </cell>
          <cell r="F13">
            <v>15</v>
          </cell>
          <cell r="I13">
            <v>94</v>
          </cell>
          <cell r="J13">
            <v>84</v>
          </cell>
          <cell r="K13">
            <v>10</v>
          </cell>
          <cell r="L13">
            <v>68</v>
          </cell>
          <cell r="M13">
            <v>53</v>
          </cell>
          <cell r="N13">
            <v>47</v>
          </cell>
          <cell r="O13">
            <v>6</v>
          </cell>
          <cell r="P13">
            <v>39</v>
          </cell>
          <cell r="Q13">
            <v>19</v>
          </cell>
          <cell r="R13">
            <v>19</v>
          </cell>
          <cell r="S13">
            <v>0</v>
          </cell>
          <cell r="T13">
            <v>15</v>
          </cell>
          <cell r="U13">
            <v>14</v>
          </cell>
          <cell r="V13">
            <v>12</v>
          </cell>
          <cell r="W13">
            <v>2</v>
          </cell>
          <cell r="X13">
            <v>10</v>
          </cell>
          <cell r="Y13">
            <v>7</v>
          </cell>
          <cell r="Z13">
            <v>6</v>
          </cell>
          <cell r="AA13">
            <v>1</v>
          </cell>
          <cell r="AB13">
            <v>4</v>
          </cell>
        </row>
        <row r="14">
          <cell r="B14">
            <v>15</v>
          </cell>
          <cell r="C14">
            <v>15</v>
          </cell>
          <cell r="D14">
            <v>0</v>
          </cell>
          <cell r="E14">
            <v>9</v>
          </cell>
          <cell r="F14">
            <v>15</v>
          </cell>
          <cell r="I14">
            <v>109</v>
          </cell>
          <cell r="J14">
            <v>93</v>
          </cell>
          <cell r="K14">
            <v>16</v>
          </cell>
          <cell r="L14">
            <v>76</v>
          </cell>
          <cell r="M14">
            <v>63</v>
          </cell>
          <cell r="N14">
            <v>56</v>
          </cell>
          <cell r="O14">
            <v>7</v>
          </cell>
          <cell r="P14">
            <v>46</v>
          </cell>
          <cell r="Q14">
            <v>26</v>
          </cell>
          <cell r="R14">
            <v>17</v>
          </cell>
          <cell r="S14">
            <v>9</v>
          </cell>
          <cell r="T14">
            <v>15</v>
          </cell>
          <cell r="U14">
            <v>10</v>
          </cell>
          <cell r="V14">
            <v>10</v>
          </cell>
          <cell r="W14">
            <v>0</v>
          </cell>
          <cell r="X14">
            <v>9</v>
          </cell>
          <cell r="Y14">
            <v>10</v>
          </cell>
          <cell r="Z14">
            <v>10</v>
          </cell>
          <cell r="AA14">
            <v>0</v>
          </cell>
          <cell r="AB14">
            <v>6</v>
          </cell>
        </row>
        <row r="15">
          <cell r="B15">
            <v>35</v>
          </cell>
          <cell r="C15">
            <v>34</v>
          </cell>
          <cell r="D15">
            <v>1</v>
          </cell>
          <cell r="E15">
            <v>20</v>
          </cell>
          <cell r="F15">
            <v>34</v>
          </cell>
          <cell r="I15">
            <v>201</v>
          </cell>
          <cell r="J15">
            <v>165</v>
          </cell>
          <cell r="K15">
            <v>36</v>
          </cell>
          <cell r="L15">
            <v>143</v>
          </cell>
          <cell r="M15">
            <v>134</v>
          </cell>
          <cell r="N15">
            <v>103</v>
          </cell>
          <cell r="O15">
            <v>31</v>
          </cell>
          <cell r="P15">
            <v>92</v>
          </cell>
          <cell r="Q15">
            <v>41</v>
          </cell>
          <cell r="R15">
            <v>38</v>
          </cell>
          <cell r="S15">
            <v>3</v>
          </cell>
          <cell r="T15">
            <v>29</v>
          </cell>
          <cell r="U15">
            <v>12</v>
          </cell>
          <cell r="V15">
            <v>10</v>
          </cell>
          <cell r="W15">
            <v>2</v>
          </cell>
          <cell r="X15">
            <v>10</v>
          </cell>
          <cell r="Y15">
            <v>14</v>
          </cell>
          <cell r="Z15">
            <v>14</v>
          </cell>
          <cell r="AA15">
            <v>0</v>
          </cell>
          <cell r="AB15">
            <v>12</v>
          </cell>
        </row>
        <row r="16">
          <cell r="B16">
            <v>21</v>
          </cell>
          <cell r="C16">
            <v>20</v>
          </cell>
          <cell r="D16">
            <v>1</v>
          </cell>
          <cell r="E16">
            <v>11</v>
          </cell>
          <cell r="F16">
            <v>20</v>
          </cell>
          <cell r="I16">
            <v>96</v>
          </cell>
          <cell r="J16">
            <v>85</v>
          </cell>
          <cell r="K16">
            <v>11</v>
          </cell>
          <cell r="L16">
            <v>60</v>
          </cell>
          <cell r="M16">
            <v>58</v>
          </cell>
          <cell r="N16">
            <v>50</v>
          </cell>
          <cell r="O16">
            <v>8</v>
          </cell>
          <cell r="P16">
            <v>39</v>
          </cell>
          <cell r="Q16">
            <v>25</v>
          </cell>
          <cell r="R16">
            <v>22</v>
          </cell>
          <cell r="S16">
            <v>3</v>
          </cell>
          <cell r="T16">
            <v>11</v>
          </cell>
          <cell r="U16">
            <v>8</v>
          </cell>
          <cell r="V16">
            <v>8</v>
          </cell>
          <cell r="W16">
            <v>0</v>
          </cell>
          <cell r="X16">
            <v>5</v>
          </cell>
          <cell r="Y16">
            <v>5</v>
          </cell>
          <cell r="Z16">
            <v>5</v>
          </cell>
          <cell r="AA16">
            <v>0</v>
          </cell>
          <cell r="AB16">
            <v>4</v>
          </cell>
        </row>
        <row r="17">
          <cell r="B17">
            <v>34</v>
          </cell>
          <cell r="C17">
            <v>34</v>
          </cell>
          <cell r="D17">
            <v>0</v>
          </cell>
          <cell r="E17">
            <v>25</v>
          </cell>
          <cell r="F17">
            <v>34</v>
          </cell>
          <cell r="I17">
            <v>158</v>
          </cell>
          <cell r="J17">
            <v>130</v>
          </cell>
          <cell r="K17">
            <v>28</v>
          </cell>
          <cell r="L17">
            <v>108</v>
          </cell>
          <cell r="M17">
            <v>82</v>
          </cell>
          <cell r="N17">
            <v>77</v>
          </cell>
          <cell r="O17">
            <v>5</v>
          </cell>
          <cell r="P17">
            <v>62</v>
          </cell>
          <cell r="Q17">
            <v>41</v>
          </cell>
          <cell r="R17">
            <v>39</v>
          </cell>
          <cell r="S17">
            <v>2</v>
          </cell>
          <cell r="T17">
            <v>35</v>
          </cell>
          <cell r="U17">
            <v>14</v>
          </cell>
          <cell r="V17">
            <v>12</v>
          </cell>
          <cell r="W17">
            <v>2</v>
          </cell>
          <cell r="X17">
            <v>11</v>
          </cell>
          <cell r="Y17">
            <v>21</v>
          </cell>
          <cell r="Z17">
            <v>2</v>
          </cell>
          <cell r="AA17">
            <v>19</v>
          </cell>
          <cell r="AB17">
            <v>0</v>
          </cell>
        </row>
        <row r="18">
          <cell r="B18">
            <v>18</v>
          </cell>
          <cell r="C18">
            <v>18</v>
          </cell>
          <cell r="D18">
            <v>0</v>
          </cell>
          <cell r="E18">
            <v>9</v>
          </cell>
          <cell r="F18">
            <v>18</v>
          </cell>
          <cell r="I18">
            <v>88</v>
          </cell>
          <cell r="J18">
            <v>82</v>
          </cell>
          <cell r="K18">
            <v>6</v>
          </cell>
          <cell r="L18">
            <v>64</v>
          </cell>
          <cell r="M18">
            <v>47</v>
          </cell>
          <cell r="N18">
            <v>43</v>
          </cell>
          <cell r="O18">
            <v>4</v>
          </cell>
          <cell r="P18">
            <v>34</v>
          </cell>
          <cell r="Q18">
            <v>23</v>
          </cell>
          <cell r="R18">
            <v>21</v>
          </cell>
          <cell r="S18">
            <v>2</v>
          </cell>
          <cell r="T18">
            <v>17</v>
          </cell>
          <cell r="U18">
            <v>8</v>
          </cell>
          <cell r="V18">
            <v>8</v>
          </cell>
          <cell r="W18">
            <v>0</v>
          </cell>
          <cell r="X18">
            <v>7</v>
          </cell>
          <cell r="Y18">
            <v>10</v>
          </cell>
          <cell r="Z18">
            <v>10</v>
          </cell>
          <cell r="AA18">
            <v>0</v>
          </cell>
          <cell r="AB18">
            <v>6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I19">
            <v>11</v>
          </cell>
          <cell r="J19">
            <v>5</v>
          </cell>
          <cell r="K19">
            <v>6</v>
          </cell>
          <cell r="L19">
            <v>5</v>
          </cell>
          <cell r="M19">
            <v>8</v>
          </cell>
          <cell r="N19">
            <v>4</v>
          </cell>
          <cell r="O19">
            <v>4</v>
          </cell>
          <cell r="P19">
            <v>4</v>
          </cell>
          <cell r="Q19">
            <v>2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K20">
            <v>5</v>
          </cell>
          <cell r="L20">
            <v>18</v>
          </cell>
          <cell r="M20">
            <v>12</v>
          </cell>
          <cell r="N20">
            <v>11</v>
          </cell>
          <cell r="O20">
            <v>1</v>
          </cell>
          <cell r="P20">
            <v>11</v>
          </cell>
          <cell r="Q20">
            <v>6</v>
          </cell>
          <cell r="R20">
            <v>2</v>
          </cell>
          <cell r="S20">
            <v>4</v>
          </cell>
          <cell r="T20">
            <v>2</v>
          </cell>
          <cell r="U20">
            <v>4</v>
          </cell>
          <cell r="V20">
            <v>4</v>
          </cell>
          <cell r="W20">
            <v>0</v>
          </cell>
          <cell r="X20">
            <v>4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</row>
        <row r="21">
          <cell r="B21">
            <v>26</v>
          </cell>
          <cell r="C21">
            <v>24</v>
          </cell>
          <cell r="D21">
            <v>2</v>
          </cell>
          <cell r="E21">
            <v>12</v>
          </cell>
          <cell r="F21">
            <v>8</v>
          </cell>
          <cell r="I21">
            <v>37</v>
          </cell>
          <cell r="J21">
            <v>34</v>
          </cell>
          <cell r="K21">
            <v>3</v>
          </cell>
          <cell r="L21">
            <v>26</v>
          </cell>
          <cell r="M21">
            <v>8</v>
          </cell>
          <cell r="N21">
            <v>6</v>
          </cell>
          <cell r="O21">
            <v>2</v>
          </cell>
          <cell r="P21">
            <v>4</v>
          </cell>
          <cell r="Q21">
            <v>28</v>
          </cell>
          <cell r="R21">
            <v>28</v>
          </cell>
          <cell r="S21">
            <v>0</v>
          </cell>
          <cell r="T21">
            <v>22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</v>
          </cell>
          <cell r="Z21">
            <v>0</v>
          </cell>
          <cell r="AA21">
            <v>1</v>
          </cell>
          <cell r="AB21">
            <v>0</v>
          </cell>
        </row>
        <row r="22">
          <cell r="B22">
            <v>5</v>
          </cell>
          <cell r="C22">
            <v>5</v>
          </cell>
          <cell r="D22">
            <v>0</v>
          </cell>
          <cell r="E22">
            <v>4</v>
          </cell>
          <cell r="F22">
            <v>2</v>
          </cell>
          <cell r="I22">
            <v>8</v>
          </cell>
          <cell r="J22">
            <v>6</v>
          </cell>
          <cell r="K22">
            <v>2</v>
          </cell>
          <cell r="L22">
            <v>4</v>
          </cell>
          <cell r="M22">
            <v>7</v>
          </cell>
          <cell r="N22">
            <v>6</v>
          </cell>
          <cell r="O22">
            <v>1</v>
          </cell>
          <cell r="P22">
            <v>4</v>
          </cell>
          <cell r="Q22">
            <v>1</v>
          </cell>
          <cell r="R22">
            <v>0</v>
          </cell>
          <cell r="S22">
            <v>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>
            <v>2</v>
          </cell>
          <cell r="C23">
            <v>2</v>
          </cell>
          <cell r="D23">
            <v>0</v>
          </cell>
          <cell r="E23">
            <v>1</v>
          </cell>
          <cell r="F23">
            <v>1</v>
          </cell>
          <cell r="I23">
            <v>10</v>
          </cell>
          <cell r="J23">
            <v>9</v>
          </cell>
          <cell r="K23">
            <v>1</v>
          </cell>
          <cell r="L23">
            <v>4</v>
          </cell>
          <cell r="M23">
            <v>5</v>
          </cell>
          <cell r="N23">
            <v>5</v>
          </cell>
          <cell r="O23">
            <v>0</v>
          </cell>
          <cell r="P23">
            <v>3</v>
          </cell>
          <cell r="Q23">
            <v>1</v>
          </cell>
          <cell r="R23">
            <v>1</v>
          </cell>
          <cell r="S23">
            <v>0</v>
          </cell>
          <cell r="T23">
            <v>1</v>
          </cell>
          <cell r="U23">
            <v>3</v>
          </cell>
          <cell r="V23">
            <v>2</v>
          </cell>
          <cell r="W23">
            <v>1</v>
          </cell>
          <cell r="X23">
            <v>0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</row>
        <row r="24">
          <cell r="B24">
            <v>1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I24">
            <v>6</v>
          </cell>
          <cell r="J24">
            <v>5</v>
          </cell>
          <cell r="K24">
            <v>1</v>
          </cell>
          <cell r="L24">
            <v>4</v>
          </cell>
          <cell r="M24">
            <v>5</v>
          </cell>
          <cell r="N24">
            <v>5</v>
          </cell>
          <cell r="O24">
            <v>0</v>
          </cell>
          <cell r="P24">
            <v>4</v>
          </cell>
          <cell r="Q24">
            <v>1</v>
          </cell>
          <cell r="R24">
            <v>0</v>
          </cell>
          <cell r="S24">
            <v>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B26">
            <v>5</v>
          </cell>
          <cell r="C26">
            <v>2</v>
          </cell>
          <cell r="D26">
            <v>3</v>
          </cell>
          <cell r="E26">
            <v>1</v>
          </cell>
          <cell r="F26">
            <v>1</v>
          </cell>
          <cell r="I26">
            <v>32</v>
          </cell>
          <cell r="J26">
            <v>23</v>
          </cell>
          <cell r="K26">
            <v>9</v>
          </cell>
          <cell r="L26">
            <v>20</v>
          </cell>
          <cell r="M26">
            <v>5</v>
          </cell>
          <cell r="N26">
            <v>5</v>
          </cell>
          <cell r="O26">
            <v>0</v>
          </cell>
          <cell r="P26">
            <v>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</v>
          </cell>
          <cell r="V26">
            <v>4</v>
          </cell>
          <cell r="W26">
            <v>2</v>
          </cell>
          <cell r="X26">
            <v>3</v>
          </cell>
          <cell r="Y26">
            <v>21</v>
          </cell>
          <cell r="Z26">
            <v>14</v>
          </cell>
          <cell r="AA26">
            <v>7</v>
          </cell>
          <cell r="AB26">
            <v>12</v>
          </cell>
        </row>
      </sheetData>
      <sheetData sheetId="4"/>
      <sheetData sheetId="5">
        <row r="11">
          <cell r="B11">
            <v>28</v>
          </cell>
          <cell r="C11">
            <v>27</v>
          </cell>
          <cell r="D11">
            <v>1</v>
          </cell>
          <cell r="E11">
            <v>11</v>
          </cell>
          <cell r="F11">
            <v>27</v>
          </cell>
          <cell r="I11">
            <v>95</v>
          </cell>
          <cell r="J11">
            <v>81</v>
          </cell>
          <cell r="K11">
            <v>14</v>
          </cell>
          <cell r="L11">
            <v>65</v>
          </cell>
          <cell r="M11">
            <v>49</v>
          </cell>
          <cell r="N11">
            <v>39</v>
          </cell>
          <cell r="O11">
            <v>10</v>
          </cell>
          <cell r="P11">
            <v>33</v>
          </cell>
          <cell r="Q11">
            <v>32</v>
          </cell>
          <cell r="R11">
            <v>31</v>
          </cell>
          <cell r="S11">
            <v>1</v>
          </cell>
          <cell r="T11">
            <v>24</v>
          </cell>
          <cell r="U11">
            <v>8</v>
          </cell>
          <cell r="V11">
            <v>5</v>
          </cell>
          <cell r="W11">
            <v>3</v>
          </cell>
          <cell r="X11">
            <v>4</v>
          </cell>
          <cell r="Y11">
            <v>6</v>
          </cell>
          <cell r="Z11">
            <v>6</v>
          </cell>
          <cell r="AA11">
            <v>0</v>
          </cell>
          <cell r="AB11">
            <v>4</v>
          </cell>
        </row>
        <row r="12">
          <cell r="B12">
            <v>25</v>
          </cell>
          <cell r="C12">
            <v>13</v>
          </cell>
          <cell r="D12">
            <v>12</v>
          </cell>
          <cell r="E12">
            <v>8</v>
          </cell>
          <cell r="F12">
            <v>13</v>
          </cell>
          <cell r="I12">
            <v>94</v>
          </cell>
          <cell r="J12">
            <v>82</v>
          </cell>
          <cell r="K12">
            <v>12</v>
          </cell>
          <cell r="L12">
            <v>61</v>
          </cell>
          <cell r="M12">
            <v>58</v>
          </cell>
          <cell r="N12">
            <v>50</v>
          </cell>
          <cell r="O12">
            <v>8</v>
          </cell>
          <cell r="P12">
            <v>39</v>
          </cell>
          <cell r="Q12">
            <v>24</v>
          </cell>
          <cell r="R12">
            <v>22</v>
          </cell>
          <cell r="S12">
            <v>2</v>
          </cell>
          <cell r="T12">
            <v>13</v>
          </cell>
          <cell r="U12">
            <v>4</v>
          </cell>
          <cell r="V12">
            <v>4</v>
          </cell>
          <cell r="W12">
            <v>0</v>
          </cell>
          <cell r="X12">
            <v>4</v>
          </cell>
          <cell r="Y12">
            <v>7</v>
          </cell>
          <cell r="Z12">
            <v>6</v>
          </cell>
          <cell r="AA12">
            <v>1</v>
          </cell>
          <cell r="AB12">
            <v>5</v>
          </cell>
        </row>
        <row r="13">
          <cell r="B13">
            <v>25</v>
          </cell>
          <cell r="C13">
            <v>25</v>
          </cell>
          <cell r="D13">
            <v>0</v>
          </cell>
          <cell r="E13">
            <v>21</v>
          </cell>
          <cell r="F13">
            <v>25</v>
          </cell>
          <cell r="I13">
            <v>193</v>
          </cell>
          <cell r="J13">
            <v>181</v>
          </cell>
          <cell r="K13">
            <v>12</v>
          </cell>
          <cell r="L13">
            <v>149</v>
          </cell>
          <cell r="M13">
            <v>102</v>
          </cell>
          <cell r="N13">
            <v>93</v>
          </cell>
          <cell r="O13">
            <v>9</v>
          </cell>
          <cell r="P13">
            <v>75</v>
          </cell>
          <cell r="Q13">
            <v>47</v>
          </cell>
          <cell r="R13">
            <v>47</v>
          </cell>
          <cell r="S13">
            <v>0</v>
          </cell>
          <cell r="T13">
            <v>37</v>
          </cell>
          <cell r="U13">
            <v>33</v>
          </cell>
          <cell r="V13">
            <v>32</v>
          </cell>
          <cell r="W13">
            <v>1</v>
          </cell>
          <cell r="X13">
            <v>31</v>
          </cell>
          <cell r="Y13">
            <v>11</v>
          </cell>
          <cell r="Z13">
            <v>9</v>
          </cell>
          <cell r="AA13">
            <v>2</v>
          </cell>
          <cell r="AB13">
            <v>6</v>
          </cell>
        </row>
        <row r="14">
          <cell r="B14">
            <v>48</v>
          </cell>
          <cell r="C14">
            <v>46</v>
          </cell>
          <cell r="D14">
            <v>2</v>
          </cell>
          <cell r="E14">
            <v>30</v>
          </cell>
          <cell r="F14">
            <v>46</v>
          </cell>
          <cell r="I14">
            <v>193</v>
          </cell>
          <cell r="J14">
            <v>165</v>
          </cell>
          <cell r="K14">
            <v>28</v>
          </cell>
          <cell r="L14">
            <v>107</v>
          </cell>
          <cell r="M14">
            <v>104</v>
          </cell>
          <cell r="N14">
            <v>85</v>
          </cell>
          <cell r="O14">
            <v>19</v>
          </cell>
          <cell r="P14">
            <v>55</v>
          </cell>
          <cell r="Q14">
            <v>63</v>
          </cell>
          <cell r="R14">
            <v>56</v>
          </cell>
          <cell r="S14">
            <v>7</v>
          </cell>
          <cell r="T14">
            <v>35</v>
          </cell>
          <cell r="U14">
            <v>12</v>
          </cell>
          <cell r="V14">
            <v>10</v>
          </cell>
          <cell r="W14">
            <v>2</v>
          </cell>
          <cell r="X14">
            <v>9</v>
          </cell>
          <cell r="Y14">
            <v>14</v>
          </cell>
          <cell r="Z14">
            <v>14</v>
          </cell>
          <cell r="AA14">
            <v>0</v>
          </cell>
          <cell r="AB14">
            <v>8</v>
          </cell>
        </row>
        <row r="15">
          <cell r="B15">
            <v>18</v>
          </cell>
          <cell r="C15">
            <v>18</v>
          </cell>
          <cell r="D15">
            <v>0</v>
          </cell>
          <cell r="E15">
            <v>12</v>
          </cell>
          <cell r="F15">
            <v>18</v>
          </cell>
          <cell r="I15">
            <v>133</v>
          </cell>
          <cell r="J15">
            <v>130</v>
          </cell>
          <cell r="K15">
            <v>3</v>
          </cell>
          <cell r="L15">
            <v>96</v>
          </cell>
          <cell r="M15">
            <v>86</v>
          </cell>
          <cell r="N15">
            <v>83</v>
          </cell>
          <cell r="O15">
            <v>3</v>
          </cell>
          <cell r="P15">
            <v>65</v>
          </cell>
          <cell r="Q15">
            <v>32</v>
          </cell>
          <cell r="R15">
            <v>32</v>
          </cell>
          <cell r="S15">
            <v>0</v>
          </cell>
          <cell r="T15">
            <v>22</v>
          </cell>
          <cell r="U15">
            <v>4</v>
          </cell>
          <cell r="V15">
            <v>4</v>
          </cell>
          <cell r="W15">
            <v>0</v>
          </cell>
          <cell r="X15">
            <v>2</v>
          </cell>
          <cell r="Y15">
            <v>11</v>
          </cell>
          <cell r="Z15">
            <v>11</v>
          </cell>
          <cell r="AA15">
            <v>0</v>
          </cell>
          <cell r="AB15">
            <v>7</v>
          </cell>
        </row>
        <row r="16">
          <cell r="B16">
            <v>10</v>
          </cell>
          <cell r="C16">
            <v>10</v>
          </cell>
          <cell r="D16">
            <v>0</v>
          </cell>
          <cell r="E16">
            <v>4</v>
          </cell>
          <cell r="F16">
            <v>10</v>
          </cell>
          <cell r="I16">
            <v>76</v>
          </cell>
          <cell r="J16">
            <v>64</v>
          </cell>
          <cell r="K16">
            <v>12</v>
          </cell>
          <cell r="L16">
            <v>43</v>
          </cell>
          <cell r="M16">
            <v>51</v>
          </cell>
          <cell r="N16">
            <v>41</v>
          </cell>
          <cell r="O16">
            <v>10</v>
          </cell>
          <cell r="P16">
            <v>29</v>
          </cell>
          <cell r="Q16">
            <v>13</v>
          </cell>
          <cell r="R16">
            <v>12</v>
          </cell>
          <cell r="S16">
            <v>1</v>
          </cell>
          <cell r="T16">
            <v>7</v>
          </cell>
          <cell r="U16">
            <v>6</v>
          </cell>
          <cell r="V16">
            <v>5</v>
          </cell>
          <cell r="W16">
            <v>1</v>
          </cell>
          <cell r="X16">
            <v>3</v>
          </cell>
          <cell r="Y16">
            <v>6</v>
          </cell>
          <cell r="Z16">
            <v>6</v>
          </cell>
          <cell r="AA16">
            <v>0</v>
          </cell>
          <cell r="AB16">
            <v>4</v>
          </cell>
        </row>
        <row r="17">
          <cell r="B17">
            <v>17</v>
          </cell>
          <cell r="C17">
            <v>16</v>
          </cell>
          <cell r="D17">
            <v>1</v>
          </cell>
          <cell r="E17">
            <v>8</v>
          </cell>
          <cell r="F17">
            <v>16</v>
          </cell>
          <cell r="I17">
            <v>127</v>
          </cell>
          <cell r="J17">
            <v>112</v>
          </cell>
          <cell r="K17">
            <v>15</v>
          </cell>
          <cell r="L17">
            <v>92</v>
          </cell>
          <cell r="M17">
            <v>78</v>
          </cell>
          <cell r="N17">
            <v>66</v>
          </cell>
          <cell r="O17">
            <v>12</v>
          </cell>
          <cell r="P17">
            <v>54</v>
          </cell>
          <cell r="Q17">
            <v>26</v>
          </cell>
          <cell r="R17">
            <v>25</v>
          </cell>
          <cell r="S17">
            <v>1</v>
          </cell>
          <cell r="T17">
            <v>20</v>
          </cell>
          <cell r="U17">
            <v>12</v>
          </cell>
          <cell r="V17">
            <v>10</v>
          </cell>
          <cell r="W17">
            <v>2</v>
          </cell>
          <cell r="X17">
            <v>10</v>
          </cell>
          <cell r="Y17">
            <v>11</v>
          </cell>
          <cell r="Z17">
            <v>11</v>
          </cell>
          <cell r="AA17">
            <v>0</v>
          </cell>
          <cell r="AB17">
            <v>8</v>
          </cell>
        </row>
        <row r="18">
          <cell r="B18">
            <v>16</v>
          </cell>
          <cell r="C18">
            <v>16</v>
          </cell>
          <cell r="D18">
            <v>0</v>
          </cell>
          <cell r="E18">
            <v>6</v>
          </cell>
          <cell r="F18">
            <v>16</v>
          </cell>
          <cell r="I18">
            <v>110</v>
          </cell>
          <cell r="J18">
            <v>100</v>
          </cell>
          <cell r="K18">
            <v>10</v>
          </cell>
          <cell r="L18">
            <v>74</v>
          </cell>
          <cell r="M18">
            <v>68</v>
          </cell>
          <cell r="N18">
            <v>59</v>
          </cell>
          <cell r="O18">
            <v>9</v>
          </cell>
          <cell r="P18">
            <v>44</v>
          </cell>
          <cell r="Q18">
            <v>31</v>
          </cell>
          <cell r="R18">
            <v>30</v>
          </cell>
          <cell r="S18">
            <v>1</v>
          </cell>
          <cell r="T18">
            <v>23</v>
          </cell>
          <cell r="U18">
            <v>4</v>
          </cell>
          <cell r="V18">
            <v>4</v>
          </cell>
          <cell r="W18">
            <v>0</v>
          </cell>
          <cell r="X18">
            <v>3</v>
          </cell>
          <cell r="Y18">
            <v>7</v>
          </cell>
          <cell r="Z18">
            <v>7</v>
          </cell>
          <cell r="AA18">
            <v>0</v>
          </cell>
          <cell r="AB18">
            <v>4</v>
          </cell>
        </row>
        <row r="19">
          <cell r="B19">
            <v>101</v>
          </cell>
          <cell r="C19">
            <v>101</v>
          </cell>
          <cell r="D19">
            <v>0</v>
          </cell>
          <cell r="E19">
            <v>56</v>
          </cell>
          <cell r="F19">
            <v>101</v>
          </cell>
          <cell r="I19">
            <v>479</v>
          </cell>
          <cell r="J19">
            <v>379</v>
          </cell>
          <cell r="K19">
            <v>100</v>
          </cell>
          <cell r="L19">
            <v>297</v>
          </cell>
          <cell r="M19">
            <v>347</v>
          </cell>
          <cell r="N19">
            <v>270</v>
          </cell>
          <cell r="O19">
            <v>77</v>
          </cell>
          <cell r="P19">
            <v>202</v>
          </cell>
          <cell r="Q19">
            <v>122</v>
          </cell>
          <cell r="R19">
            <v>106</v>
          </cell>
          <cell r="S19">
            <v>16</v>
          </cell>
          <cell r="T19">
            <v>93</v>
          </cell>
          <cell r="U19">
            <v>10</v>
          </cell>
          <cell r="V19">
            <v>3</v>
          </cell>
          <cell r="W19">
            <v>7</v>
          </cell>
          <cell r="X19">
            <v>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>
            <v>22</v>
          </cell>
          <cell r="C20">
            <v>22</v>
          </cell>
          <cell r="D20">
            <v>0</v>
          </cell>
          <cell r="E20">
            <v>8</v>
          </cell>
          <cell r="F20">
            <v>22</v>
          </cell>
          <cell r="I20">
            <v>94</v>
          </cell>
          <cell r="J20">
            <v>87</v>
          </cell>
          <cell r="K20">
            <v>7</v>
          </cell>
          <cell r="L20">
            <v>71</v>
          </cell>
          <cell r="M20">
            <v>55</v>
          </cell>
          <cell r="N20">
            <v>49</v>
          </cell>
          <cell r="O20">
            <v>6</v>
          </cell>
          <cell r="P20">
            <v>42</v>
          </cell>
          <cell r="Q20">
            <v>27</v>
          </cell>
          <cell r="R20">
            <v>27</v>
          </cell>
          <cell r="S20">
            <v>0</v>
          </cell>
          <cell r="T20">
            <v>20</v>
          </cell>
          <cell r="U20">
            <v>6</v>
          </cell>
          <cell r="V20">
            <v>5</v>
          </cell>
          <cell r="W20">
            <v>1</v>
          </cell>
          <cell r="X20">
            <v>5</v>
          </cell>
          <cell r="Y20">
            <v>6</v>
          </cell>
          <cell r="Z20">
            <v>6</v>
          </cell>
          <cell r="AA20">
            <v>0</v>
          </cell>
          <cell r="AB20">
            <v>4</v>
          </cell>
        </row>
        <row r="21">
          <cell r="B21">
            <v>18</v>
          </cell>
          <cell r="C21">
            <v>16</v>
          </cell>
          <cell r="D21">
            <v>2</v>
          </cell>
          <cell r="E21">
            <v>7</v>
          </cell>
          <cell r="F21">
            <v>16</v>
          </cell>
          <cell r="I21">
            <v>80</v>
          </cell>
          <cell r="J21">
            <v>62</v>
          </cell>
          <cell r="K21">
            <v>18</v>
          </cell>
          <cell r="L21">
            <v>39</v>
          </cell>
          <cell r="M21">
            <v>40</v>
          </cell>
          <cell r="N21">
            <v>29</v>
          </cell>
          <cell r="O21">
            <v>11</v>
          </cell>
          <cell r="P21">
            <v>18</v>
          </cell>
          <cell r="Q21">
            <v>27</v>
          </cell>
          <cell r="R21">
            <v>22</v>
          </cell>
          <cell r="S21">
            <v>5</v>
          </cell>
          <cell r="T21">
            <v>16</v>
          </cell>
          <cell r="U21">
            <v>7</v>
          </cell>
          <cell r="V21">
            <v>5</v>
          </cell>
          <cell r="W21">
            <v>2</v>
          </cell>
          <cell r="X21">
            <v>2</v>
          </cell>
          <cell r="Y21">
            <v>6</v>
          </cell>
          <cell r="Z21">
            <v>6</v>
          </cell>
          <cell r="AA21">
            <v>0</v>
          </cell>
          <cell r="AB21">
            <v>3</v>
          </cell>
        </row>
        <row r="22">
          <cell r="B22">
            <v>24</v>
          </cell>
          <cell r="C22">
            <v>23</v>
          </cell>
          <cell r="D22">
            <v>1</v>
          </cell>
          <cell r="E22">
            <v>13</v>
          </cell>
          <cell r="F22">
            <v>23</v>
          </cell>
          <cell r="I22">
            <v>127</v>
          </cell>
          <cell r="J22">
            <v>122</v>
          </cell>
          <cell r="K22">
            <v>5</v>
          </cell>
          <cell r="L22">
            <v>94</v>
          </cell>
          <cell r="M22">
            <v>77</v>
          </cell>
          <cell r="N22">
            <v>72</v>
          </cell>
          <cell r="O22">
            <v>5</v>
          </cell>
          <cell r="P22">
            <v>57</v>
          </cell>
          <cell r="Q22">
            <v>33</v>
          </cell>
          <cell r="R22">
            <v>33</v>
          </cell>
          <cell r="S22">
            <v>0</v>
          </cell>
          <cell r="T22">
            <v>24</v>
          </cell>
          <cell r="U22">
            <v>7</v>
          </cell>
          <cell r="V22">
            <v>7</v>
          </cell>
          <cell r="W22">
            <v>0</v>
          </cell>
          <cell r="X22">
            <v>7</v>
          </cell>
          <cell r="Y22">
            <v>10</v>
          </cell>
          <cell r="Z22">
            <v>10</v>
          </cell>
          <cell r="AA22">
            <v>0</v>
          </cell>
          <cell r="AB22">
            <v>6</v>
          </cell>
        </row>
        <row r="23">
          <cell r="B23">
            <v>25</v>
          </cell>
          <cell r="C23">
            <v>25</v>
          </cell>
          <cell r="D23">
            <v>0</v>
          </cell>
          <cell r="E23">
            <v>18</v>
          </cell>
          <cell r="F23">
            <v>25</v>
          </cell>
          <cell r="I23">
            <v>124</v>
          </cell>
          <cell r="J23">
            <v>108</v>
          </cell>
          <cell r="K23">
            <v>16</v>
          </cell>
          <cell r="L23">
            <v>89</v>
          </cell>
          <cell r="M23">
            <v>69</v>
          </cell>
          <cell r="N23">
            <v>60</v>
          </cell>
          <cell r="O23">
            <v>9</v>
          </cell>
          <cell r="P23">
            <v>53</v>
          </cell>
          <cell r="Q23">
            <v>35</v>
          </cell>
          <cell r="R23">
            <v>33</v>
          </cell>
          <cell r="S23">
            <v>2</v>
          </cell>
          <cell r="T23">
            <v>25</v>
          </cell>
          <cell r="U23">
            <v>7</v>
          </cell>
          <cell r="V23">
            <v>5</v>
          </cell>
          <cell r="W23">
            <v>2</v>
          </cell>
          <cell r="X23">
            <v>3</v>
          </cell>
          <cell r="Y23">
            <v>13</v>
          </cell>
          <cell r="Z23">
            <v>10</v>
          </cell>
          <cell r="AA23">
            <v>3</v>
          </cell>
          <cell r="AB23">
            <v>8</v>
          </cell>
        </row>
        <row r="24">
          <cell r="B24">
            <v>24</v>
          </cell>
          <cell r="C24">
            <v>23</v>
          </cell>
          <cell r="D24">
            <v>1</v>
          </cell>
          <cell r="E24">
            <v>8</v>
          </cell>
          <cell r="F24">
            <v>23</v>
          </cell>
          <cell r="I24">
            <v>174</v>
          </cell>
          <cell r="J24">
            <v>149</v>
          </cell>
          <cell r="K24">
            <v>25</v>
          </cell>
          <cell r="L24">
            <v>118</v>
          </cell>
          <cell r="M24">
            <v>74</v>
          </cell>
          <cell r="N24">
            <v>59</v>
          </cell>
          <cell r="O24">
            <v>15</v>
          </cell>
          <cell r="P24">
            <v>50</v>
          </cell>
          <cell r="Q24">
            <v>63</v>
          </cell>
          <cell r="R24">
            <v>56</v>
          </cell>
          <cell r="S24">
            <v>7</v>
          </cell>
          <cell r="T24">
            <v>48</v>
          </cell>
          <cell r="U24">
            <v>21</v>
          </cell>
          <cell r="V24">
            <v>19</v>
          </cell>
          <cell r="W24">
            <v>2</v>
          </cell>
          <cell r="X24">
            <v>8</v>
          </cell>
          <cell r="Y24">
            <v>16</v>
          </cell>
          <cell r="Z24">
            <v>15</v>
          </cell>
          <cell r="AA24">
            <v>1</v>
          </cell>
          <cell r="AB24">
            <v>12</v>
          </cell>
        </row>
        <row r="25">
          <cell r="B25">
            <v>28</v>
          </cell>
          <cell r="C25">
            <v>28</v>
          </cell>
          <cell r="D25">
            <v>0</v>
          </cell>
          <cell r="E25">
            <v>16</v>
          </cell>
          <cell r="F25">
            <v>28</v>
          </cell>
          <cell r="I25">
            <v>126</v>
          </cell>
          <cell r="J25">
            <v>118</v>
          </cell>
          <cell r="K25">
            <v>8</v>
          </cell>
          <cell r="L25">
            <v>106</v>
          </cell>
          <cell r="M25">
            <v>72</v>
          </cell>
          <cell r="N25">
            <v>67</v>
          </cell>
          <cell r="O25">
            <v>5</v>
          </cell>
          <cell r="P25">
            <v>63</v>
          </cell>
          <cell r="Q25">
            <v>39</v>
          </cell>
          <cell r="R25">
            <v>37</v>
          </cell>
          <cell r="S25">
            <v>2</v>
          </cell>
          <cell r="T25">
            <v>32</v>
          </cell>
          <cell r="U25">
            <v>5</v>
          </cell>
          <cell r="V25">
            <v>5</v>
          </cell>
          <cell r="W25">
            <v>0</v>
          </cell>
          <cell r="X25">
            <v>4</v>
          </cell>
          <cell r="Y25">
            <v>10</v>
          </cell>
          <cell r="Z25">
            <v>9</v>
          </cell>
          <cell r="AA25">
            <v>1</v>
          </cell>
          <cell r="AB25">
            <v>7</v>
          </cell>
        </row>
        <row r="26">
          <cell r="B26">
            <v>13</v>
          </cell>
          <cell r="C26">
            <v>12</v>
          </cell>
          <cell r="D26">
            <v>1</v>
          </cell>
          <cell r="E26">
            <v>4</v>
          </cell>
          <cell r="F26">
            <v>12</v>
          </cell>
          <cell r="I26">
            <v>76</v>
          </cell>
          <cell r="J26">
            <v>72</v>
          </cell>
          <cell r="K26">
            <v>4</v>
          </cell>
          <cell r="L26">
            <v>56</v>
          </cell>
          <cell r="M26">
            <v>47</v>
          </cell>
          <cell r="N26">
            <v>45</v>
          </cell>
          <cell r="O26">
            <v>2</v>
          </cell>
          <cell r="P26">
            <v>39</v>
          </cell>
          <cell r="Q26">
            <v>17</v>
          </cell>
          <cell r="R26">
            <v>16</v>
          </cell>
          <cell r="S26">
            <v>1</v>
          </cell>
          <cell r="T26">
            <v>9</v>
          </cell>
          <cell r="U26">
            <v>7</v>
          </cell>
          <cell r="V26">
            <v>6</v>
          </cell>
          <cell r="W26">
            <v>1</v>
          </cell>
          <cell r="X26">
            <v>4</v>
          </cell>
          <cell r="Y26">
            <v>5</v>
          </cell>
          <cell r="Z26">
            <v>5</v>
          </cell>
          <cell r="AA26">
            <v>0</v>
          </cell>
          <cell r="AB26">
            <v>4</v>
          </cell>
        </row>
        <row r="27">
          <cell r="B27">
            <v>11</v>
          </cell>
          <cell r="C27">
            <v>11</v>
          </cell>
          <cell r="D27">
            <v>0</v>
          </cell>
          <cell r="E27">
            <v>6</v>
          </cell>
          <cell r="F27">
            <v>11</v>
          </cell>
          <cell r="I27">
            <v>83</v>
          </cell>
          <cell r="J27">
            <v>73</v>
          </cell>
          <cell r="K27">
            <v>10</v>
          </cell>
          <cell r="L27">
            <v>55</v>
          </cell>
          <cell r="M27">
            <v>50</v>
          </cell>
          <cell r="N27">
            <v>42</v>
          </cell>
          <cell r="O27">
            <v>8</v>
          </cell>
          <cell r="P27">
            <v>34</v>
          </cell>
          <cell r="Q27">
            <v>15</v>
          </cell>
          <cell r="R27">
            <v>15</v>
          </cell>
          <cell r="S27">
            <v>0</v>
          </cell>
          <cell r="T27">
            <v>12</v>
          </cell>
          <cell r="U27">
            <v>10</v>
          </cell>
          <cell r="V27">
            <v>9</v>
          </cell>
          <cell r="W27">
            <v>1</v>
          </cell>
          <cell r="X27">
            <v>5</v>
          </cell>
          <cell r="Y27">
            <v>8</v>
          </cell>
          <cell r="Z27">
            <v>7</v>
          </cell>
          <cell r="AA27">
            <v>1</v>
          </cell>
          <cell r="AB27">
            <v>4</v>
          </cell>
        </row>
        <row r="28">
          <cell r="B28">
            <v>19</v>
          </cell>
          <cell r="C28">
            <v>19</v>
          </cell>
          <cell r="D28">
            <v>0</v>
          </cell>
          <cell r="E28">
            <v>12</v>
          </cell>
          <cell r="F28">
            <v>19</v>
          </cell>
          <cell r="I28">
            <v>80</v>
          </cell>
          <cell r="J28">
            <v>67</v>
          </cell>
          <cell r="K28">
            <v>13</v>
          </cell>
          <cell r="L28">
            <v>49</v>
          </cell>
          <cell r="M28">
            <v>51</v>
          </cell>
          <cell r="N28">
            <v>38</v>
          </cell>
          <cell r="O28">
            <v>13</v>
          </cell>
          <cell r="P28">
            <v>30</v>
          </cell>
          <cell r="Q28">
            <v>19</v>
          </cell>
          <cell r="R28">
            <v>19</v>
          </cell>
          <cell r="S28">
            <v>0</v>
          </cell>
          <cell r="T28">
            <v>12</v>
          </cell>
          <cell r="U28">
            <v>4</v>
          </cell>
          <cell r="V28">
            <v>4</v>
          </cell>
          <cell r="W28">
            <v>0</v>
          </cell>
          <cell r="X28">
            <v>2</v>
          </cell>
          <cell r="Y28">
            <v>6</v>
          </cell>
          <cell r="Z28">
            <v>6</v>
          </cell>
          <cell r="AA28">
            <v>0</v>
          </cell>
          <cell r="AB28">
            <v>5</v>
          </cell>
        </row>
        <row r="29">
          <cell r="B29">
            <v>24</v>
          </cell>
          <cell r="C29">
            <v>24</v>
          </cell>
          <cell r="D29">
            <v>0</v>
          </cell>
          <cell r="E29">
            <v>14</v>
          </cell>
          <cell r="F29">
            <v>24</v>
          </cell>
          <cell r="I29">
            <v>198</v>
          </cell>
          <cell r="J29">
            <v>186</v>
          </cell>
          <cell r="K29">
            <v>12</v>
          </cell>
          <cell r="L29">
            <v>143</v>
          </cell>
          <cell r="M29">
            <v>108</v>
          </cell>
          <cell r="N29">
            <v>96</v>
          </cell>
          <cell r="O29">
            <v>12</v>
          </cell>
          <cell r="P29">
            <v>73</v>
          </cell>
          <cell r="Q29">
            <v>59</v>
          </cell>
          <cell r="R29">
            <v>59</v>
          </cell>
          <cell r="S29">
            <v>0</v>
          </cell>
          <cell r="T29">
            <v>49</v>
          </cell>
          <cell r="U29">
            <v>29</v>
          </cell>
          <cell r="V29">
            <v>29</v>
          </cell>
          <cell r="W29">
            <v>0</v>
          </cell>
          <cell r="X29">
            <v>21</v>
          </cell>
          <cell r="Y29">
            <v>2</v>
          </cell>
          <cell r="Z29">
            <v>2</v>
          </cell>
          <cell r="AA29">
            <v>0</v>
          </cell>
          <cell r="AB29">
            <v>0</v>
          </cell>
        </row>
        <row r="30">
          <cell r="B30">
            <v>24</v>
          </cell>
          <cell r="C30">
            <v>24</v>
          </cell>
          <cell r="D30">
            <v>0</v>
          </cell>
          <cell r="E30">
            <v>16</v>
          </cell>
          <cell r="F30">
            <v>24</v>
          </cell>
          <cell r="I30">
            <v>107</v>
          </cell>
          <cell r="J30">
            <v>100</v>
          </cell>
          <cell r="K30">
            <v>7</v>
          </cell>
          <cell r="L30">
            <v>74</v>
          </cell>
          <cell r="M30">
            <v>58</v>
          </cell>
          <cell r="N30">
            <v>52</v>
          </cell>
          <cell r="O30">
            <v>6</v>
          </cell>
          <cell r="P30">
            <v>41</v>
          </cell>
          <cell r="Q30">
            <v>29</v>
          </cell>
          <cell r="R30">
            <v>29</v>
          </cell>
          <cell r="S30">
            <v>0</v>
          </cell>
          <cell r="T30">
            <v>19</v>
          </cell>
          <cell r="U30">
            <v>9</v>
          </cell>
          <cell r="V30">
            <v>8</v>
          </cell>
          <cell r="W30">
            <v>1</v>
          </cell>
          <cell r="X30">
            <v>7</v>
          </cell>
          <cell r="Y30">
            <v>11</v>
          </cell>
          <cell r="Z30">
            <v>11</v>
          </cell>
          <cell r="AA30">
            <v>0</v>
          </cell>
          <cell r="AB30">
            <v>7</v>
          </cell>
        </row>
        <row r="31">
          <cell r="B31">
            <v>18</v>
          </cell>
          <cell r="C31">
            <v>18</v>
          </cell>
          <cell r="D31">
            <v>0</v>
          </cell>
          <cell r="E31">
            <v>10</v>
          </cell>
          <cell r="F31">
            <v>18</v>
          </cell>
          <cell r="I31">
            <v>118</v>
          </cell>
          <cell r="J31">
            <v>110</v>
          </cell>
          <cell r="K31">
            <v>8</v>
          </cell>
          <cell r="L31">
            <v>79</v>
          </cell>
          <cell r="M31">
            <v>68</v>
          </cell>
          <cell r="N31">
            <v>61</v>
          </cell>
          <cell r="O31">
            <v>7</v>
          </cell>
          <cell r="P31">
            <v>43</v>
          </cell>
          <cell r="Q31">
            <v>37</v>
          </cell>
          <cell r="R31">
            <v>36</v>
          </cell>
          <cell r="S31">
            <v>1</v>
          </cell>
          <cell r="T31">
            <v>27</v>
          </cell>
          <cell r="U31">
            <v>5</v>
          </cell>
          <cell r="V31">
            <v>5</v>
          </cell>
          <cell r="W31">
            <v>0</v>
          </cell>
          <cell r="X31">
            <v>5</v>
          </cell>
          <cell r="Y31">
            <v>8</v>
          </cell>
          <cell r="Z31">
            <v>8</v>
          </cell>
          <cell r="AA31">
            <v>0</v>
          </cell>
          <cell r="AB31">
            <v>4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22</v>
          </cell>
          <cell r="C33">
            <v>17</v>
          </cell>
          <cell r="D33">
            <v>5</v>
          </cell>
          <cell r="E33">
            <v>8</v>
          </cell>
          <cell r="F33">
            <v>17</v>
          </cell>
          <cell r="I33">
            <v>107</v>
          </cell>
          <cell r="J33">
            <v>98</v>
          </cell>
          <cell r="K33">
            <v>9</v>
          </cell>
          <cell r="L33">
            <v>64</v>
          </cell>
          <cell r="M33">
            <v>70</v>
          </cell>
          <cell r="N33">
            <v>61</v>
          </cell>
          <cell r="O33">
            <v>9</v>
          </cell>
          <cell r="P33">
            <v>37</v>
          </cell>
          <cell r="Q33">
            <v>28</v>
          </cell>
          <cell r="R33">
            <v>28</v>
          </cell>
          <cell r="S33">
            <v>0</v>
          </cell>
          <cell r="T33">
            <v>19</v>
          </cell>
          <cell r="U33">
            <v>2</v>
          </cell>
          <cell r="V33">
            <v>2</v>
          </cell>
          <cell r="W33">
            <v>0</v>
          </cell>
          <cell r="X33">
            <v>2</v>
          </cell>
          <cell r="Y33">
            <v>7</v>
          </cell>
          <cell r="Z33">
            <v>7</v>
          </cell>
          <cell r="AA33">
            <v>0</v>
          </cell>
          <cell r="AB33">
            <v>6</v>
          </cell>
        </row>
        <row r="34">
          <cell r="B34">
            <v>23</v>
          </cell>
          <cell r="C34">
            <v>23</v>
          </cell>
          <cell r="D34">
            <v>0</v>
          </cell>
          <cell r="E34">
            <v>15</v>
          </cell>
          <cell r="F34">
            <v>23</v>
          </cell>
          <cell r="I34">
            <v>112</v>
          </cell>
          <cell r="J34">
            <v>101</v>
          </cell>
          <cell r="K34">
            <v>11</v>
          </cell>
          <cell r="L34">
            <v>84</v>
          </cell>
          <cell r="M34">
            <v>61</v>
          </cell>
          <cell r="N34">
            <v>54</v>
          </cell>
          <cell r="O34">
            <v>7</v>
          </cell>
          <cell r="P34">
            <v>46</v>
          </cell>
          <cell r="Q34">
            <v>31</v>
          </cell>
          <cell r="R34">
            <v>30</v>
          </cell>
          <cell r="S34">
            <v>1</v>
          </cell>
          <cell r="T34">
            <v>27</v>
          </cell>
          <cell r="U34">
            <v>11</v>
          </cell>
          <cell r="V34">
            <v>8</v>
          </cell>
          <cell r="W34">
            <v>3</v>
          </cell>
          <cell r="X34">
            <v>6</v>
          </cell>
          <cell r="Y34">
            <v>9</v>
          </cell>
          <cell r="Z34">
            <v>9</v>
          </cell>
          <cell r="AA34">
            <v>0</v>
          </cell>
          <cell r="AB34">
            <v>5</v>
          </cell>
        </row>
        <row r="36">
          <cell r="B36">
            <v>1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I36">
            <v>7</v>
          </cell>
          <cell r="J36">
            <v>7</v>
          </cell>
          <cell r="K36">
            <v>0</v>
          </cell>
          <cell r="L36">
            <v>7</v>
          </cell>
          <cell r="M36">
            <v>6</v>
          </cell>
          <cell r="N36">
            <v>6</v>
          </cell>
          <cell r="O36">
            <v>0</v>
          </cell>
          <cell r="P36">
            <v>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1</v>
          </cell>
          <cell r="W36">
            <v>0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>
            <v>4</v>
          </cell>
          <cell r="C37">
            <v>4</v>
          </cell>
          <cell r="D37">
            <v>0</v>
          </cell>
          <cell r="E37">
            <v>1</v>
          </cell>
          <cell r="F37">
            <v>0</v>
          </cell>
          <cell r="I37">
            <v>10</v>
          </cell>
          <cell r="J37">
            <v>3</v>
          </cell>
          <cell r="K37">
            <v>7</v>
          </cell>
          <cell r="L37">
            <v>2</v>
          </cell>
          <cell r="M37">
            <v>8</v>
          </cell>
          <cell r="N37">
            <v>3</v>
          </cell>
          <cell r="O37">
            <v>5</v>
          </cell>
          <cell r="P37">
            <v>2</v>
          </cell>
          <cell r="Q37">
            <v>2</v>
          </cell>
          <cell r="R37">
            <v>0</v>
          </cell>
          <cell r="S37">
            <v>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>
            <v>10</v>
          </cell>
          <cell r="C38">
            <v>10</v>
          </cell>
          <cell r="D38">
            <v>0</v>
          </cell>
          <cell r="E38">
            <v>6</v>
          </cell>
          <cell r="F38">
            <v>0</v>
          </cell>
          <cell r="I38">
            <v>13</v>
          </cell>
          <cell r="J38">
            <v>5</v>
          </cell>
          <cell r="K38">
            <v>8</v>
          </cell>
          <cell r="L38">
            <v>4</v>
          </cell>
          <cell r="M38">
            <v>9</v>
          </cell>
          <cell r="N38">
            <v>3</v>
          </cell>
          <cell r="O38">
            <v>6</v>
          </cell>
          <cell r="P38">
            <v>3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</v>
          </cell>
          <cell r="V38">
            <v>1</v>
          </cell>
          <cell r="W38">
            <v>2</v>
          </cell>
          <cell r="X38">
            <v>0</v>
          </cell>
          <cell r="Y38">
            <v>1</v>
          </cell>
          <cell r="Z38">
            <v>1</v>
          </cell>
          <cell r="AA38">
            <v>0</v>
          </cell>
          <cell r="AB38">
            <v>1</v>
          </cell>
        </row>
        <row r="39">
          <cell r="B39">
            <v>5</v>
          </cell>
          <cell r="C39">
            <v>4</v>
          </cell>
          <cell r="D39">
            <v>1</v>
          </cell>
          <cell r="E39">
            <v>4</v>
          </cell>
          <cell r="F39">
            <v>0</v>
          </cell>
          <cell r="I39">
            <v>24</v>
          </cell>
          <cell r="J39">
            <v>10</v>
          </cell>
          <cell r="K39">
            <v>14</v>
          </cell>
          <cell r="L39">
            <v>7</v>
          </cell>
          <cell r="M39">
            <v>13</v>
          </cell>
          <cell r="N39">
            <v>5</v>
          </cell>
          <cell r="O39">
            <v>8</v>
          </cell>
          <cell r="P39">
            <v>4</v>
          </cell>
          <cell r="Q39">
            <v>8</v>
          </cell>
          <cell r="R39">
            <v>4</v>
          </cell>
          <cell r="S39">
            <v>4</v>
          </cell>
          <cell r="T39">
            <v>2</v>
          </cell>
          <cell r="U39">
            <v>3</v>
          </cell>
          <cell r="V39">
            <v>1</v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>
            <v>7</v>
          </cell>
          <cell r="C41">
            <v>5</v>
          </cell>
          <cell r="D41">
            <v>2</v>
          </cell>
          <cell r="E41">
            <v>0</v>
          </cell>
          <cell r="F41">
            <v>2</v>
          </cell>
          <cell r="I41">
            <v>10</v>
          </cell>
          <cell r="J41">
            <v>7</v>
          </cell>
          <cell r="K41">
            <v>3</v>
          </cell>
          <cell r="L41">
            <v>6</v>
          </cell>
          <cell r="M41">
            <v>6</v>
          </cell>
          <cell r="N41">
            <v>6</v>
          </cell>
          <cell r="O41">
            <v>0</v>
          </cell>
          <cell r="P41">
            <v>5</v>
          </cell>
          <cell r="Q41">
            <v>4</v>
          </cell>
          <cell r="R41">
            <v>1</v>
          </cell>
          <cell r="S41">
            <v>3</v>
          </cell>
          <cell r="T41">
            <v>1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>
            <v>3</v>
          </cell>
          <cell r="C42">
            <v>3</v>
          </cell>
          <cell r="D42">
            <v>0</v>
          </cell>
          <cell r="E42">
            <v>2</v>
          </cell>
          <cell r="F42">
            <v>2</v>
          </cell>
          <cell r="I42">
            <v>12</v>
          </cell>
          <cell r="J42">
            <v>8</v>
          </cell>
          <cell r="K42">
            <v>4</v>
          </cell>
          <cell r="L42">
            <v>5</v>
          </cell>
          <cell r="M42">
            <v>6</v>
          </cell>
          <cell r="N42">
            <v>4</v>
          </cell>
          <cell r="O42">
            <v>2</v>
          </cell>
          <cell r="P42">
            <v>2</v>
          </cell>
          <cell r="Q42">
            <v>6</v>
          </cell>
          <cell r="R42">
            <v>4</v>
          </cell>
          <cell r="S42">
            <v>2</v>
          </cell>
          <cell r="T42">
            <v>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>
            <v>1</v>
          </cell>
          <cell r="C43">
            <v>1</v>
          </cell>
          <cell r="D43">
            <v>0</v>
          </cell>
          <cell r="E43">
            <v>1</v>
          </cell>
          <cell r="F43">
            <v>1</v>
          </cell>
          <cell r="I43">
            <v>7</v>
          </cell>
          <cell r="J43">
            <v>4</v>
          </cell>
          <cell r="K43">
            <v>3</v>
          </cell>
          <cell r="L43">
            <v>3</v>
          </cell>
          <cell r="M43">
            <v>7</v>
          </cell>
          <cell r="N43">
            <v>4</v>
          </cell>
          <cell r="O43">
            <v>3</v>
          </cell>
          <cell r="P43">
            <v>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>
            <v>12</v>
          </cell>
          <cell r="C44">
            <v>11</v>
          </cell>
          <cell r="D44">
            <v>1</v>
          </cell>
          <cell r="E44">
            <v>4</v>
          </cell>
          <cell r="F44">
            <v>10</v>
          </cell>
          <cell r="I44">
            <v>51</v>
          </cell>
          <cell r="J44">
            <v>29</v>
          </cell>
          <cell r="K44">
            <v>22</v>
          </cell>
          <cell r="L44">
            <v>20</v>
          </cell>
          <cell r="M44">
            <v>21</v>
          </cell>
          <cell r="N44">
            <v>10</v>
          </cell>
          <cell r="O44">
            <v>11</v>
          </cell>
          <cell r="P44">
            <v>8</v>
          </cell>
          <cell r="Q44">
            <v>20</v>
          </cell>
          <cell r="R44">
            <v>11</v>
          </cell>
          <cell r="S44">
            <v>9</v>
          </cell>
          <cell r="T44">
            <v>8</v>
          </cell>
          <cell r="U44">
            <v>5</v>
          </cell>
          <cell r="V44">
            <v>4</v>
          </cell>
          <cell r="W44">
            <v>1</v>
          </cell>
          <cell r="X44">
            <v>2</v>
          </cell>
          <cell r="Y44">
            <v>5</v>
          </cell>
          <cell r="Z44">
            <v>4</v>
          </cell>
          <cell r="AA44">
            <v>1</v>
          </cell>
          <cell r="AB44">
            <v>2</v>
          </cell>
        </row>
        <row r="45">
          <cell r="B45">
            <v>4</v>
          </cell>
          <cell r="C45">
            <v>0</v>
          </cell>
          <cell r="D45">
            <v>4</v>
          </cell>
          <cell r="E45">
            <v>0</v>
          </cell>
          <cell r="F45">
            <v>0</v>
          </cell>
          <cell r="I45">
            <v>25</v>
          </cell>
          <cell r="J45">
            <v>5</v>
          </cell>
          <cell r="K45">
            <v>20</v>
          </cell>
          <cell r="L45">
            <v>4</v>
          </cell>
          <cell r="M45">
            <v>12</v>
          </cell>
          <cell r="N45">
            <v>5</v>
          </cell>
          <cell r="O45">
            <v>7</v>
          </cell>
          <cell r="P45">
            <v>4</v>
          </cell>
          <cell r="Q45">
            <v>4</v>
          </cell>
          <cell r="R45">
            <v>0</v>
          </cell>
          <cell r="S45">
            <v>4</v>
          </cell>
          <cell r="T45">
            <v>0</v>
          </cell>
          <cell r="U45">
            <v>3</v>
          </cell>
          <cell r="V45">
            <v>0</v>
          </cell>
          <cell r="W45">
            <v>3</v>
          </cell>
          <cell r="X45">
            <v>0</v>
          </cell>
          <cell r="Y45">
            <v>6</v>
          </cell>
          <cell r="Z45">
            <v>0</v>
          </cell>
          <cell r="AA45">
            <v>6</v>
          </cell>
          <cell r="AB45">
            <v>0</v>
          </cell>
        </row>
        <row r="46">
          <cell r="B46">
            <v>5</v>
          </cell>
          <cell r="C46">
            <v>5</v>
          </cell>
          <cell r="D46">
            <v>0</v>
          </cell>
          <cell r="E46">
            <v>2</v>
          </cell>
          <cell r="F46">
            <v>4</v>
          </cell>
          <cell r="I46">
            <v>8</v>
          </cell>
          <cell r="J46">
            <v>5</v>
          </cell>
          <cell r="K46">
            <v>3</v>
          </cell>
          <cell r="L46">
            <v>5</v>
          </cell>
          <cell r="M46">
            <v>3</v>
          </cell>
          <cell r="N46">
            <v>3</v>
          </cell>
          <cell r="O46">
            <v>0</v>
          </cell>
          <cell r="P46">
            <v>3</v>
          </cell>
          <cell r="Q46">
            <v>1</v>
          </cell>
          <cell r="R46">
            <v>0</v>
          </cell>
          <cell r="S46">
            <v>1</v>
          </cell>
          <cell r="T46">
            <v>0</v>
          </cell>
          <cell r="U46">
            <v>3</v>
          </cell>
          <cell r="V46">
            <v>2</v>
          </cell>
          <cell r="W46">
            <v>1</v>
          </cell>
          <cell r="X46">
            <v>2</v>
          </cell>
          <cell r="Y46">
            <v>1</v>
          </cell>
          <cell r="Z46">
            <v>0</v>
          </cell>
          <cell r="AA46">
            <v>1</v>
          </cell>
          <cell r="AB46">
            <v>0</v>
          </cell>
        </row>
        <row r="47">
          <cell r="B47">
            <v>55</v>
          </cell>
          <cell r="C47">
            <v>9</v>
          </cell>
          <cell r="D47">
            <v>46</v>
          </cell>
          <cell r="E47">
            <v>2</v>
          </cell>
          <cell r="F47">
            <v>6</v>
          </cell>
          <cell r="I47">
            <v>12</v>
          </cell>
          <cell r="J47">
            <v>11</v>
          </cell>
          <cell r="K47">
            <v>1</v>
          </cell>
          <cell r="L47">
            <v>9</v>
          </cell>
          <cell r="M47">
            <v>5</v>
          </cell>
          <cell r="N47">
            <v>5</v>
          </cell>
          <cell r="O47">
            <v>0</v>
          </cell>
          <cell r="P47">
            <v>3</v>
          </cell>
          <cell r="Q47">
            <v>7</v>
          </cell>
          <cell r="R47">
            <v>6</v>
          </cell>
          <cell r="S47">
            <v>1</v>
          </cell>
          <cell r="T47">
            <v>6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B48">
            <v>40</v>
          </cell>
          <cell r="C48">
            <v>0</v>
          </cell>
          <cell r="D48">
            <v>40</v>
          </cell>
          <cell r="E48">
            <v>0</v>
          </cell>
          <cell r="F48">
            <v>0</v>
          </cell>
          <cell r="I48">
            <v>151</v>
          </cell>
          <cell r="J48">
            <v>7</v>
          </cell>
          <cell r="K48">
            <v>144</v>
          </cell>
          <cell r="L48">
            <v>6</v>
          </cell>
          <cell r="M48">
            <v>85</v>
          </cell>
          <cell r="N48">
            <v>6</v>
          </cell>
          <cell r="O48">
            <v>79</v>
          </cell>
          <cell r="P48">
            <v>5</v>
          </cell>
          <cell r="Q48">
            <v>45</v>
          </cell>
          <cell r="R48">
            <v>0</v>
          </cell>
          <cell r="S48">
            <v>45</v>
          </cell>
          <cell r="T48">
            <v>0</v>
          </cell>
          <cell r="U48">
            <v>7</v>
          </cell>
          <cell r="V48">
            <v>1</v>
          </cell>
          <cell r="W48">
            <v>6</v>
          </cell>
          <cell r="X48">
            <v>1</v>
          </cell>
          <cell r="Y48">
            <v>14</v>
          </cell>
          <cell r="Z48">
            <v>0</v>
          </cell>
          <cell r="AA48">
            <v>14</v>
          </cell>
          <cell r="AB48">
            <v>0</v>
          </cell>
        </row>
        <row r="49">
          <cell r="B49">
            <v>7</v>
          </cell>
          <cell r="C49">
            <v>5</v>
          </cell>
          <cell r="D49">
            <v>2</v>
          </cell>
          <cell r="E49">
            <v>1</v>
          </cell>
          <cell r="F49">
            <v>1</v>
          </cell>
          <cell r="I49">
            <v>118</v>
          </cell>
          <cell r="J49">
            <v>11</v>
          </cell>
          <cell r="K49">
            <v>107</v>
          </cell>
          <cell r="L49">
            <v>8</v>
          </cell>
          <cell r="M49">
            <v>68</v>
          </cell>
          <cell r="N49">
            <v>9</v>
          </cell>
          <cell r="O49">
            <v>59</v>
          </cell>
          <cell r="P49">
            <v>7</v>
          </cell>
          <cell r="Q49">
            <v>11</v>
          </cell>
          <cell r="R49">
            <v>1</v>
          </cell>
          <cell r="S49">
            <v>10</v>
          </cell>
          <cell r="T49">
            <v>1</v>
          </cell>
          <cell r="U49">
            <v>23</v>
          </cell>
          <cell r="V49">
            <v>1</v>
          </cell>
          <cell r="W49">
            <v>22</v>
          </cell>
          <cell r="X49">
            <v>0</v>
          </cell>
          <cell r="Y49">
            <v>16</v>
          </cell>
          <cell r="Z49">
            <v>0</v>
          </cell>
          <cell r="AA49">
            <v>16</v>
          </cell>
          <cell r="AB49">
            <v>0</v>
          </cell>
        </row>
        <row r="50">
          <cell r="B50">
            <v>2</v>
          </cell>
          <cell r="C50">
            <v>1</v>
          </cell>
          <cell r="D50">
            <v>1</v>
          </cell>
          <cell r="E50">
            <v>0</v>
          </cell>
          <cell r="F50">
            <v>1</v>
          </cell>
          <cell r="I50">
            <v>14</v>
          </cell>
          <cell r="J50">
            <v>9</v>
          </cell>
          <cell r="K50">
            <v>5</v>
          </cell>
          <cell r="L50">
            <v>8</v>
          </cell>
          <cell r="M50">
            <v>9</v>
          </cell>
          <cell r="N50">
            <v>7</v>
          </cell>
          <cell r="O50">
            <v>2</v>
          </cell>
          <cell r="P50">
            <v>6</v>
          </cell>
          <cell r="Q50">
            <v>5</v>
          </cell>
          <cell r="R50">
            <v>2</v>
          </cell>
          <cell r="S50">
            <v>3</v>
          </cell>
          <cell r="T50">
            <v>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>
            <v>2</v>
          </cell>
          <cell r="C51">
            <v>1</v>
          </cell>
          <cell r="D51">
            <v>1</v>
          </cell>
          <cell r="E51">
            <v>1</v>
          </cell>
          <cell r="F51">
            <v>0</v>
          </cell>
          <cell r="I51">
            <v>7</v>
          </cell>
          <cell r="J51">
            <v>3</v>
          </cell>
          <cell r="K51">
            <v>4</v>
          </cell>
          <cell r="L51">
            <v>2</v>
          </cell>
          <cell r="M51">
            <v>4</v>
          </cell>
          <cell r="N51">
            <v>2</v>
          </cell>
          <cell r="O51">
            <v>2</v>
          </cell>
          <cell r="P51">
            <v>2</v>
          </cell>
          <cell r="Q51">
            <v>2</v>
          </cell>
          <cell r="R51">
            <v>1</v>
          </cell>
          <cell r="S51">
            <v>1</v>
          </cell>
          <cell r="T51">
            <v>0</v>
          </cell>
          <cell r="U51">
            <v>1</v>
          </cell>
          <cell r="V51">
            <v>0</v>
          </cell>
          <cell r="W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I52">
            <v>37</v>
          </cell>
          <cell r="J52">
            <v>13</v>
          </cell>
          <cell r="K52">
            <v>24</v>
          </cell>
          <cell r="L52">
            <v>11</v>
          </cell>
          <cell r="M52">
            <v>20</v>
          </cell>
          <cell r="N52">
            <v>7</v>
          </cell>
          <cell r="O52">
            <v>13</v>
          </cell>
          <cell r="P52">
            <v>7</v>
          </cell>
          <cell r="Q52">
            <v>5</v>
          </cell>
          <cell r="R52">
            <v>3</v>
          </cell>
          <cell r="S52">
            <v>2</v>
          </cell>
          <cell r="T52">
            <v>3</v>
          </cell>
          <cell r="U52">
            <v>4</v>
          </cell>
          <cell r="V52">
            <v>2</v>
          </cell>
          <cell r="W52">
            <v>2</v>
          </cell>
          <cell r="X52">
            <v>2</v>
          </cell>
          <cell r="Y52">
            <v>8</v>
          </cell>
          <cell r="Z52">
            <v>1</v>
          </cell>
          <cell r="AA52">
            <v>7</v>
          </cell>
          <cell r="AB52">
            <v>1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I53">
            <v>5</v>
          </cell>
          <cell r="J53">
            <v>5</v>
          </cell>
          <cell r="K53">
            <v>0</v>
          </cell>
          <cell r="L53">
            <v>4</v>
          </cell>
          <cell r="M53">
            <v>4</v>
          </cell>
          <cell r="N53">
            <v>4</v>
          </cell>
          <cell r="O53">
            <v>0</v>
          </cell>
          <cell r="P53">
            <v>3</v>
          </cell>
          <cell r="Q53">
            <v>1</v>
          </cell>
          <cell r="R53">
            <v>1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>
            <v>6</v>
          </cell>
          <cell r="C54">
            <v>6</v>
          </cell>
          <cell r="D54">
            <v>0</v>
          </cell>
          <cell r="E54">
            <v>0</v>
          </cell>
          <cell r="F54">
            <v>3</v>
          </cell>
          <cell r="I54">
            <v>46</v>
          </cell>
          <cell r="J54">
            <v>30</v>
          </cell>
          <cell r="K54">
            <v>16</v>
          </cell>
          <cell r="L54">
            <v>27</v>
          </cell>
          <cell r="M54">
            <v>19</v>
          </cell>
          <cell r="N54">
            <v>7</v>
          </cell>
          <cell r="O54">
            <v>12</v>
          </cell>
          <cell r="P54">
            <v>5</v>
          </cell>
          <cell r="Q54">
            <v>2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0</v>
          </cell>
          <cell r="W54">
            <v>1</v>
          </cell>
          <cell r="X54">
            <v>0</v>
          </cell>
          <cell r="Y54">
            <v>24</v>
          </cell>
          <cell r="Z54">
            <v>22</v>
          </cell>
          <cell r="AA54">
            <v>2</v>
          </cell>
          <cell r="AB54">
            <v>19</v>
          </cell>
        </row>
        <row r="55">
          <cell r="B55">
            <v>5</v>
          </cell>
          <cell r="C55">
            <v>2</v>
          </cell>
          <cell r="D55">
            <v>3</v>
          </cell>
          <cell r="E55">
            <v>0</v>
          </cell>
          <cell r="F55">
            <v>1</v>
          </cell>
          <cell r="I55">
            <v>21</v>
          </cell>
          <cell r="J55">
            <v>11</v>
          </cell>
          <cell r="K55">
            <v>10</v>
          </cell>
          <cell r="L55">
            <v>9</v>
          </cell>
          <cell r="M55">
            <v>9</v>
          </cell>
          <cell r="N55">
            <v>5</v>
          </cell>
          <cell r="O55">
            <v>4</v>
          </cell>
          <cell r="P55">
            <v>3</v>
          </cell>
          <cell r="Q55">
            <v>12</v>
          </cell>
          <cell r="R55">
            <v>6</v>
          </cell>
          <cell r="S55">
            <v>6</v>
          </cell>
          <cell r="T55">
            <v>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I56">
            <v>5</v>
          </cell>
          <cell r="J56">
            <v>5</v>
          </cell>
          <cell r="K56">
            <v>0</v>
          </cell>
          <cell r="L56">
            <v>5</v>
          </cell>
          <cell r="M56">
            <v>5</v>
          </cell>
          <cell r="N56">
            <v>5</v>
          </cell>
          <cell r="O56">
            <v>0</v>
          </cell>
          <cell r="P56">
            <v>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>
            <v>21</v>
          </cell>
          <cell r="C57">
            <v>19</v>
          </cell>
          <cell r="D57">
            <v>2</v>
          </cell>
          <cell r="E57">
            <v>6</v>
          </cell>
          <cell r="F57">
            <v>17</v>
          </cell>
          <cell r="I57">
            <v>107</v>
          </cell>
          <cell r="J57">
            <v>102</v>
          </cell>
          <cell r="K57">
            <v>5</v>
          </cell>
          <cell r="L57">
            <v>78</v>
          </cell>
          <cell r="M57">
            <v>56</v>
          </cell>
          <cell r="N57">
            <v>54</v>
          </cell>
          <cell r="O57">
            <v>2</v>
          </cell>
          <cell r="P57">
            <v>43</v>
          </cell>
          <cell r="Q57">
            <v>35</v>
          </cell>
          <cell r="R57">
            <v>34</v>
          </cell>
          <cell r="S57">
            <v>1</v>
          </cell>
          <cell r="T57">
            <v>26</v>
          </cell>
          <cell r="U57">
            <v>8</v>
          </cell>
          <cell r="V57">
            <v>7</v>
          </cell>
          <cell r="W57">
            <v>1</v>
          </cell>
          <cell r="X57">
            <v>4</v>
          </cell>
          <cell r="Y57">
            <v>8</v>
          </cell>
          <cell r="Z57">
            <v>7</v>
          </cell>
          <cell r="AA57">
            <v>1</v>
          </cell>
          <cell r="AB57">
            <v>5</v>
          </cell>
        </row>
        <row r="58">
          <cell r="B58">
            <v>30</v>
          </cell>
          <cell r="C58">
            <v>1</v>
          </cell>
          <cell r="D58">
            <v>29</v>
          </cell>
          <cell r="E58">
            <v>0</v>
          </cell>
          <cell r="F58">
            <v>1</v>
          </cell>
          <cell r="I58">
            <v>107</v>
          </cell>
          <cell r="J58">
            <v>6</v>
          </cell>
          <cell r="K58">
            <v>101</v>
          </cell>
          <cell r="L58">
            <v>6</v>
          </cell>
          <cell r="M58">
            <v>65</v>
          </cell>
          <cell r="N58">
            <v>5</v>
          </cell>
          <cell r="O58">
            <v>60</v>
          </cell>
          <cell r="P58">
            <v>5</v>
          </cell>
          <cell r="Q58">
            <v>29</v>
          </cell>
          <cell r="R58">
            <v>1</v>
          </cell>
          <cell r="S58">
            <v>28</v>
          </cell>
          <cell r="T58">
            <v>1</v>
          </cell>
          <cell r="U58">
            <v>6</v>
          </cell>
          <cell r="V58">
            <v>0</v>
          </cell>
          <cell r="W58">
            <v>6</v>
          </cell>
          <cell r="X58">
            <v>0</v>
          </cell>
          <cell r="Y58">
            <v>7</v>
          </cell>
          <cell r="Z58">
            <v>0</v>
          </cell>
          <cell r="AA58">
            <v>7</v>
          </cell>
          <cell r="AB58">
            <v>0</v>
          </cell>
        </row>
        <row r="59">
          <cell r="B59">
            <v>1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I59">
            <v>6</v>
          </cell>
          <cell r="J59">
            <v>6</v>
          </cell>
          <cell r="K59">
            <v>0</v>
          </cell>
          <cell r="L59">
            <v>4</v>
          </cell>
          <cell r="M59">
            <v>2</v>
          </cell>
          <cell r="N59">
            <v>2</v>
          </cell>
          <cell r="O59">
            <v>0</v>
          </cell>
          <cell r="P59">
            <v>1</v>
          </cell>
          <cell r="Q59">
            <v>1</v>
          </cell>
          <cell r="R59">
            <v>1</v>
          </cell>
          <cell r="S59">
            <v>0</v>
          </cell>
          <cell r="T59">
            <v>1</v>
          </cell>
          <cell r="U59">
            <v>3</v>
          </cell>
          <cell r="V59">
            <v>3</v>
          </cell>
          <cell r="W59">
            <v>0</v>
          </cell>
          <cell r="X59">
            <v>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>
            <v>9</v>
          </cell>
          <cell r="C60">
            <v>6</v>
          </cell>
          <cell r="D60">
            <v>3</v>
          </cell>
          <cell r="E60">
            <v>5</v>
          </cell>
          <cell r="F60">
            <v>5</v>
          </cell>
          <cell r="I60">
            <v>14</v>
          </cell>
          <cell r="J60">
            <v>10</v>
          </cell>
          <cell r="K60">
            <v>4</v>
          </cell>
          <cell r="L60">
            <v>7</v>
          </cell>
          <cell r="M60">
            <v>9</v>
          </cell>
          <cell r="N60">
            <v>8</v>
          </cell>
          <cell r="O60">
            <v>1</v>
          </cell>
          <cell r="P60">
            <v>5</v>
          </cell>
          <cell r="Q60">
            <v>5</v>
          </cell>
          <cell r="R60">
            <v>2</v>
          </cell>
          <cell r="S60">
            <v>3</v>
          </cell>
          <cell r="T60">
            <v>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</sheetData>
      <sheetData sheetId="6"/>
      <sheetData sheetId="7">
        <row r="12">
          <cell r="B12">
            <v>12</v>
          </cell>
          <cell r="C12">
            <v>9</v>
          </cell>
          <cell r="D12">
            <v>3</v>
          </cell>
          <cell r="E12">
            <v>2</v>
          </cell>
          <cell r="F12">
            <v>5</v>
          </cell>
          <cell r="I12">
            <v>59</v>
          </cell>
          <cell r="J12">
            <v>50</v>
          </cell>
          <cell r="K12">
            <v>9</v>
          </cell>
          <cell r="L12">
            <v>39</v>
          </cell>
          <cell r="M12">
            <v>33</v>
          </cell>
          <cell r="N12">
            <v>29</v>
          </cell>
          <cell r="O12">
            <v>4</v>
          </cell>
          <cell r="P12">
            <v>25</v>
          </cell>
          <cell r="Q12">
            <v>14</v>
          </cell>
          <cell r="R12">
            <v>13</v>
          </cell>
          <cell r="S12">
            <v>1</v>
          </cell>
          <cell r="T12">
            <v>8</v>
          </cell>
          <cell r="U12">
            <v>6</v>
          </cell>
          <cell r="V12">
            <v>4</v>
          </cell>
          <cell r="W12">
            <v>2</v>
          </cell>
          <cell r="X12">
            <v>3</v>
          </cell>
          <cell r="Y12">
            <v>5</v>
          </cell>
          <cell r="Z12">
            <v>4</v>
          </cell>
          <cell r="AA12">
            <v>1</v>
          </cell>
          <cell r="AB12">
            <v>3</v>
          </cell>
        </row>
        <row r="13">
          <cell r="B13">
            <v>12</v>
          </cell>
          <cell r="C13">
            <v>9</v>
          </cell>
          <cell r="D13">
            <v>3</v>
          </cell>
          <cell r="E13">
            <v>5</v>
          </cell>
          <cell r="F13">
            <v>2</v>
          </cell>
          <cell r="I13">
            <v>68</v>
          </cell>
          <cell r="J13">
            <v>59</v>
          </cell>
          <cell r="K13">
            <v>9</v>
          </cell>
          <cell r="L13">
            <v>38</v>
          </cell>
          <cell r="M13">
            <v>38</v>
          </cell>
          <cell r="N13">
            <v>31</v>
          </cell>
          <cell r="O13">
            <v>7</v>
          </cell>
          <cell r="P13">
            <v>19</v>
          </cell>
          <cell r="Q13">
            <v>14</v>
          </cell>
          <cell r="R13">
            <v>12</v>
          </cell>
          <cell r="S13">
            <v>2</v>
          </cell>
          <cell r="T13">
            <v>8</v>
          </cell>
          <cell r="U13">
            <v>10</v>
          </cell>
          <cell r="V13">
            <v>10</v>
          </cell>
          <cell r="W13">
            <v>0</v>
          </cell>
          <cell r="X13">
            <v>8</v>
          </cell>
          <cell r="Y13">
            <v>6</v>
          </cell>
          <cell r="Z13">
            <v>6</v>
          </cell>
          <cell r="AA13">
            <v>0</v>
          </cell>
          <cell r="AB13">
            <v>3</v>
          </cell>
        </row>
        <row r="14">
          <cell r="B14">
            <v>46</v>
          </cell>
          <cell r="C14">
            <v>34</v>
          </cell>
          <cell r="D14">
            <v>12</v>
          </cell>
          <cell r="E14">
            <v>18</v>
          </cell>
          <cell r="F14">
            <v>31</v>
          </cell>
          <cell r="I14">
            <v>174</v>
          </cell>
          <cell r="J14">
            <v>152</v>
          </cell>
          <cell r="K14">
            <v>22</v>
          </cell>
          <cell r="L14">
            <v>130</v>
          </cell>
          <cell r="M14">
            <v>91</v>
          </cell>
          <cell r="N14">
            <v>77</v>
          </cell>
          <cell r="O14">
            <v>14</v>
          </cell>
          <cell r="P14">
            <v>63</v>
          </cell>
          <cell r="Q14">
            <v>48</v>
          </cell>
          <cell r="R14">
            <v>43</v>
          </cell>
          <cell r="S14">
            <v>5</v>
          </cell>
          <cell r="T14">
            <v>38</v>
          </cell>
          <cell r="U14">
            <v>26</v>
          </cell>
          <cell r="V14">
            <v>24</v>
          </cell>
          <cell r="W14">
            <v>2</v>
          </cell>
          <cell r="X14">
            <v>23</v>
          </cell>
          <cell r="Y14">
            <v>9</v>
          </cell>
          <cell r="Z14">
            <v>8</v>
          </cell>
          <cell r="AA14">
            <v>1</v>
          </cell>
          <cell r="AB14">
            <v>6</v>
          </cell>
        </row>
        <row r="15">
          <cell r="B15">
            <v>42</v>
          </cell>
          <cell r="C15">
            <v>28</v>
          </cell>
          <cell r="D15">
            <v>14</v>
          </cell>
          <cell r="E15">
            <v>23</v>
          </cell>
          <cell r="F15">
            <v>22</v>
          </cell>
          <cell r="I15">
            <v>171</v>
          </cell>
          <cell r="J15">
            <v>93</v>
          </cell>
          <cell r="K15">
            <v>78</v>
          </cell>
          <cell r="L15">
            <v>74</v>
          </cell>
          <cell r="M15">
            <v>93</v>
          </cell>
          <cell r="N15">
            <v>49</v>
          </cell>
          <cell r="O15">
            <v>44</v>
          </cell>
          <cell r="P15">
            <v>42</v>
          </cell>
          <cell r="Q15">
            <v>45</v>
          </cell>
          <cell r="R15">
            <v>28</v>
          </cell>
          <cell r="S15">
            <v>17</v>
          </cell>
          <cell r="T15">
            <v>22</v>
          </cell>
          <cell r="U15">
            <v>23</v>
          </cell>
          <cell r="V15">
            <v>10</v>
          </cell>
          <cell r="W15">
            <v>13</v>
          </cell>
          <cell r="X15">
            <v>5</v>
          </cell>
          <cell r="Y15">
            <v>10</v>
          </cell>
          <cell r="Z15">
            <v>6</v>
          </cell>
          <cell r="AA15">
            <v>4</v>
          </cell>
          <cell r="AB15">
            <v>5</v>
          </cell>
        </row>
        <row r="16">
          <cell r="B16">
            <v>18</v>
          </cell>
          <cell r="C16">
            <v>17</v>
          </cell>
          <cell r="D16">
            <v>1</v>
          </cell>
          <cell r="E16">
            <v>11</v>
          </cell>
          <cell r="F16">
            <v>14</v>
          </cell>
          <cell r="I16">
            <v>80</v>
          </cell>
          <cell r="J16">
            <v>75</v>
          </cell>
          <cell r="K16">
            <v>5</v>
          </cell>
          <cell r="L16">
            <v>59</v>
          </cell>
          <cell r="M16">
            <v>51</v>
          </cell>
          <cell r="N16">
            <v>47</v>
          </cell>
          <cell r="O16">
            <v>4</v>
          </cell>
          <cell r="P16">
            <v>34</v>
          </cell>
          <cell r="Q16">
            <v>18</v>
          </cell>
          <cell r="R16">
            <v>18</v>
          </cell>
          <cell r="S16">
            <v>0</v>
          </cell>
          <cell r="T16">
            <v>18</v>
          </cell>
          <cell r="U16">
            <v>6</v>
          </cell>
          <cell r="V16">
            <v>6</v>
          </cell>
          <cell r="W16">
            <v>0</v>
          </cell>
          <cell r="X16">
            <v>4</v>
          </cell>
          <cell r="Y16">
            <v>5</v>
          </cell>
          <cell r="Z16">
            <v>4</v>
          </cell>
          <cell r="AA16">
            <v>1</v>
          </cell>
          <cell r="AB16">
            <v>3</v>
          </cell>
        </row>
        <row r="17">
          <cell r="B17">
            <v>10</v>
          </cell>
          <cell r="C17">
            <v>4</v>
          </cell>
          <cell r="D17">
            <v>6</v>
          </cell>
          <cell r="E17">
            <v>3</v>
          </cell>
          <cell r="F17">
            <v>3</v>
          </cell>
          <cell r="I17">
            <v>53</v>
          </cell>
          <cell r="J17">
            <v>46</v>
          </cell>
          <cell r="K17">
            <v>7</v>
          </cell>
          <cell r="L17">
            <v>41</v>
          </cell>
          <cell r="M17">
            <v>33</v>
          </cell>
          <cell r="N17">
            <v>30</v>
          </cell>
          <cell r="O17">
            <v>3</v>
          </cell>
          <cell r="P17">
            <v>27</v>
          </cell>
          <cell r="Q17">
            <v>10</v>
          </cell>
          <cell r="R17">
            <v>7</v>
          </cell>
          <cell r="S17">
            <v>3</v>
          </cell>
          <cell r="T17">
            <v>7</v>
          </cell>
          <cell r="U17">
            <v>6</v>
          </cell>
          <cell r="V17">
            <v>6</v>
          </cell>
          <cell r="W17">
            <v>0</v>
          </cell>
          <cell r="X17">
            <v>5</v>
          </cell>
          <cell r="Y17">
            <v>4</v>
          </cell>
          <cell r="Z17">
            <v>3</v>
          </cell>
          <cell r="AA17">
            <v>1</v>
          </cell>
          <cell r="AB17">
            <v>2</v>
          </cell>
        </row>
        <row r="18">
          <cell r="B18">
            <v>21</v>
          </cell>
          <cell r="C18">
            <v>21</v>
          </cell>
          <cell r="D18">
            <v>0</v>
          </cell>
          <cell r="E18">
            <v>11</v>
          </cell>
          <cell r="F18">
            <v>18</v>
          </cell>
          <cell r="I18">
            <v>123</v>
          </cell>
          <cell r="J18">
            <v>105</v>
          </cell>
          <cell r="K18">
            <v>18</v>
          </cell>
          <cell r="L18">
            <v>88</v>
          </cell>
          <cell r="M18">
            <v>65</v>
          </cell>
          <cell r="N18">
            <v>50</v>
          </cell>
          <cell r="O18">
            <v>15</v>
          </cell>
          <cell r="P18">
            <v>43</v>
          </cell>
          <cell r="Q18">
            <v>33</v>
          </cell>
          <cell r="R18">
            <v>33</v>
          </cell>
          <cell r="S18">
            <v>0</v>
          </cell>
          <cell r="T18">
            <v>30</v>
          </cell>
          <cell r="U18">
            <v>16</v>
          </cell>
          <cell r="V18">
            <v>14</v>
          </cell>
          <cell r="W18">
            <v>2</v>
          </cell>
          <cell r="X18">
            <v>8</v>
          </cell>
          <cell r="Y18">
            <v>9</v>
          </cell>
          <cell r="Z18">
            <v>8</v>
          </cell>
          <cell r="AA18">
            <v>1</v>
          </cell>
          <cell r="AB18">
            <v>7</v>
          </cell>
        </row>
        <row r="19">
          <cell r="B19">
            <v>22</v>
          </cell>
          <cell r="C19">
            <v>17</v>
          </cell>
          <cell r="D19">
            <v>5</v>
          </cell>
          <cell r="E19">
            <v>12</v>
          </cell>
          <cell r="F19">
            <v>2</v>
          </cell>
          <cell r="I19">
            <v>84</v>
          </cell>
          <cell r="J19">
            <v>76</v>
          </cell>
          <cell r="K19">
            <v>8</v>
          </cell>
          <cell r="L19">
            <v>59</v>
          </cell>
          <cell r="M19">
            <v>50</v>
          </cell>
          <cell r="N19">
            <v>45</v>
          </cell>
          <cell r="O19">
            <v>5</v>
          </cell>
          <cell r="P19">
            <v>32</v>
          </cell>
          <cell r="Q19">
            <v>19</v>
          </cell>
          <cell r="R19">
            <v>19</v>
          </cell>
          <cell r="S19">
            <v>0</v>
          </cell>
          <cell r="T19">
            <v>17</v>
          </cell>
          <cell r="U19">
            <v>9</v>
          </cell>
          <cell r="V19">
            <v>8</v>
          </cell>
          <cell r="W19">
            <v>1</v>
          </cell>
          <cell r="X19">
            <v>7</v>
          </cell>
          <cell r="Y19">
            <v>6</v>
          </cell>
          <cell r="Z19">
            <v>4</v>
          </cell>
          <cell r="AA19">
            <v>2</v>
          </cell>
          <cell r="AB19">
            <v>3</v>
          </cell>
        </row>
        <row r="20">
          <cell r="B20">
            <v>30</v>
          </cell>
          <cell r="C20">
            <v>30</v>
          </cell>
          <cell r="D20">
            <v>1</v>
          </cell>
          <cell r="E20">
            <v>15</v>
          </cell>
          <cell r="F20">
            <v>6</v>
          </cell>
          <cell r="I20">
            <v>108</v>
          </cell>
          <cell r="J20">
            <v>100</v>
          </cell>
          <cell r="K20">
            <v>8</v>
          </cell>
          <cell r="L20">
            <v>76</v>
          </cell>
          <cell r="M20">
            <v>70</v>
          </cell>
          <cell r="N20">
            <v>65</v>
          </cell>
          <cell r="O20">
            <v>5</v>
          </cell>
          <cell r="P20">
            <v>52</v>
          </cell>
          <cell r="Q20">
            <v>32</v>
          </cell>
          <cell r="R20">
            <v>29</v>
          </cell>
          <cell r="S20">
            <v>3</v>
          </cell>
          <cell r="T20">
            <v>20</v>
          </cell>
          <cell r="U20">
            <v>2</v>
          </cell>
          <cell r="V20">
            <v>2</v>
          </cell>
          <cell r="W20">
            <v>0</v>
          </cell>
          <cell r="X20">
            <v>2</v>
          </cell>
          <cell r="Y20">
            <v>4</v>
          </cell>
          <cell r="Z20">
            <v>4</v>
          </cell>
          <cell r="AA20">
            <v>0</v>
          </cell>
          <cell r="AB20">
            <v>3</v>
          </cell>
        </row>
        <row r="21">
          <cell r="B21">
            <v>11</v>
          </cell>
          <cell r="C21">
            <v>9</v>
          </cell>
          <cell r="D21">
            <v>2</v>
          </cell>
          <cell r="E21">
            <v>8</v>
          </cell>
          <cell r="F21">
            <v>3</v>
          </cell>
          <cell r="I21">
            <v>60</v>
          </cell>
          <cell r="J21">
            <v>51</v>
          </cell>
          <cell r="K21">
            <v>9</v>
          </cell>
          <cell r="L21">
            <v>45</v>
          </cell>
          <cell r="M21">
            <v>35</v>
          </cell>
          <cell r="N21">
            <v>31</v>
          </cell>
          <cell r="O21">
            <v>4</v>
          </cell>
          <cell r="P21">
            <v>27</v>
          </cell>
          <cell r="Q21">
            <v>13</v>
          </cell>
          <cell r="R21">
            <v>10</v>
          </cell>
          <cell r="S21">
            <v>3</v>
          </cell>
          <cell r="T21">
            <v>9</v>
          </cell>
          <cell r="U21">
            <v>9</v>
          </cell>
          <cell r="V21">
            <v>8</v>
          </cell>
          <cell r="W21">
            <v>1</v>
          </cell>
          <cell r="X21">
            <v>7</v>
          </cell>
          <cell r="Y21">
            <v>3</v>
          </cell>
          <cell r="Z21">
            <v>2</v>
          </cell>
          <cell r="AA21">
            <v>1</v>
          </cell>
          <cell r="AB21">
            <v>2</v>
          </cell>
        </row>
        <row r="22">
          <cell r="B22">
            <v>23</v>
          </cell>
          <cell r="C22">
            <v>18</v>
          </cell>
          <cell r="D22">
            <v>5</v>
          </cell>
          <cell r="E22">
            <v>9</v>
          </cell>
          <cell r="F22">
            <v>12</v>
          </cell>
          <cell r="I22">
            <v>110</v>
          </cell>
          <cell r="J22">
            <v>59</v>
          </cell>
          <cell r="K22">
            <v>51</v>
          </cell>
          <cell r="L22">
            <v>50</v>
          </cell>
          <cell r="M22">
            <v>62</v>
          </cell>
          <cell r="N22">
            <v>26</v>
          </cell>
          <cell r="O22">
            <v>36</v>
          </cell>
          <cell r="P22">
            <v>23</v>
          </cell>
          <cell r="Q22">
            <v>25</v>
          </cell>
          <cell r="R22">
            <v>20</v>
          </cell>
          <cell r="S22">
            <v>5</v>
          </cell>
          <cell r="T22">
            <v>17</v>
          </cell>
          <cell r="U22">
            <v>15</v>
          </cell>
          <cell r="V22">
            <v>6</v>
          </cell>
          <cell r="W22">
            <v>9</v>
          </cell>
          <cell r="X22">
            <v>5</v>
          </cell>
          <cell r="Y22">
            <v>8</v>
          </cell>
          <cell r="Z22">
            <v>7</v>
          </cell>
          <cell r="AA22">
            <v>1</v>
          </cell>
          <cell r="AB22">
            <v>5</v>
          </cell>
        </row>
        <row r="23">
          <cell r="B23">
            <v>36</v>
          </cell>
          <cell r="C23">
            <v>36</v>
          </cell>
          <cell r="D23">
            <v>0</v>
          </cell>
          <cell r="E23">
            <v>19</v>
          </cell>
          <cell r="F23">
            <v>34</v>
          </cell>
          <cell r="I23">
            <v>133</v>
          </cell>
          <cell r="J23">
            <v>113</v>
          </cell>
          <cell r="K23">
            <v>20</v>
          </cell>
          <cell r="L23">
            <v>84</v>
          </cell>
          <cell r="M23">
            <v>76</v>
          </cell>
          <cell r="N23">
            <v>59</v>
          </cell>
          <cell r="O23">
            <v>17</v>
          </cell>
          <cell r="P23">
            <v>45</v>
          </cell>
          <cell r="Q23">
            <v>36</v>
          </cell>
          <cell r="R23">
            <v>33</v>
          </cell>
          <cell r="S23">
            <v>3</v>
          </cell>
          <cell r="T23">
            <v>22</v>
          </cell>
          <cell r="U23">
            <v>13</v>
          </cell>
          <cell r="V23">
            <v>13</v>
          </cell>
          <cell r="W23">
            <v>0</v>
          </cell>
          <cell r="X23">
            <v>12</v>
          </cell>
          <cell r="Y23">
            <v>8</v>
          </cell>
          <cell r="Z23">
            <v>8</v>
          </cell>
          <cell r="AA23">
            <v>0</v>
          </cell>
          <cell r="AB23">
            <v>5</v>
          </cell>
        </row>
        <row r="24">
          <cell r="B24">
            <v>15</v>
          </cell>
          <cell r="C24">
            <v>11</v>
          </cell>
          <cell r="D24">
            <v>4</v>
          </cell>
          <cell r="E24">
            <v>7</v>
          </cell>
          <cell r="F24">
            <v>2</v>
          </cell>
          <cell r="I24">
            <v>78</v>
          </cell>
          <cell r="J24">
            <v>66</v>
          </cell>
          <cell r="K24">
            <v>12</v>
          </cell>
          <cell r="L24">
            <v>56</v>
          </cell>
          <cell r="M24">
            <v>53</v>
          </cell>
          <cell r="N24">
            <v>46</v>
          </cell>
          <cell r="O24">
            <v>7</v>
          </cell>
          <cell r="P24">
            <v>42</v>
          </cell>
          <cell r="Q24">
            <v>18</v>
          </cell>
          <cell r="R24">
            <v>13</v>
          </cell>
          <cell r="S24">
            <v>5</v>
          </cell>
          <cell r="T24">
            <v>10</v>
          </cell>
          <cell r="U24">
            <v>3</v>
          </cell>
          <cell r="V24">
            <v>3</v>
          </cell>
          <cell r="W24">
            <v>0</v>
          </cell>
          <cell r="X24">
            <v>2</v>
          </cell>
          <cell r="Y24">
            <v>4</v>
          </cell>
          <cell r="Z24">
            <v>4</v>
          </cell>
          <cell r="AA24">
            <v>0</v>
          </cell>
          <cell r="AB24">
            <v>2</v>
          </cell>
        </row>
        <row r="25">
          <cell r="B25">
            <v>35</v>
          </cell>
          <cell r="C25">
            <v>28</v>
          </cell>
          <cell r="D25">
            <v>7</v>
          </cell>
          <cell r="E25">
            <v>15</v>
          </cell>
          <cell r="F25">
            <v>20</v>
          </cell>
          <cell r="I25">
            <v>141</v>
          </cell>
          <cell r="J25">
            <v>114</v>
          </cell>
          <cell r="K25">
            <v>27</v>
          </cell>
          <cell r="L25">
            <v>91</v>
          </cell>
          <cell r="M25">
            <v>95</v>
          </cell>
          <cell r="N25">
            <v>77</v>
          </cell>
          <cell r="O25">
            <v>18</v>
          </cell>
          <cell r="P25">
            <v>61</v>
          </cell>
          <cell r="Q25">
            <v>36</v>
          </cell>
          <cell r="R25">
            <v>27</v>
          </cell>
          <cell r="S25">
            <v>9</v>
          </cell>
          <cell r="T25">
            <v>22</v>
          </cell>
          <cell r="U25">
            <v>4</v>
          </cell>
          <cell r="V25">
            <v>4</v>
          </cell>
          <cell r="W25">
            <v>0</v>
          </cell>
          <cell r="X25">
            <v>3</v>
          </cell>
          <cell r="Y25">
            <v>6</v>
          </cell>
          <cell r="Z25">
            <v>6</v>
          </cell>
          <cell r="AA25">
            <v>0</v>
          </cell>
          <cell r="AB25">
            <v>5</v>
          </cell>
        </row>
        <row r="26">
          <cell r="B26">
            <v>20</v>
          </cell>
          <cell r="C26">
            <v>16</v>
          </cell>
          <cell r="D26">
            <v>4</v>
          </cell>
          <cell r="E26">
            <v>9</v>
          </cell>
          <cell r="F26">
            <v>4</v>
          </cell>
          <cell r="I26">
            <v>81</v>
          </cell>
          <cell r="J26">
            <v>75</v>
          </cell>
          <cell r="K26">
            <v>6</v>
          </cell>
          <cell r="L26">
            <v>69</v>
          </cell>
          <cell r="M26">
            <v>40</v>
          </cell>
          <cell r="N26">
            <v>36</v>
          </cell>
          <cell r="O26">
            <v>4</v>
          </cell>
          <cell r="P26">
            <v>34</v>
          </cell>
          <cell r="Q26">
            <v>22</v>
          </cell>
          <cell r="R26">
            <v>21</v>
          </cell>
          <cell r="S26">
            <v>1</v>
          </cell>
          <cell r="T26">
            <v>20</v>
          </cell>
          <cell r="U26">
            <v>13</v>
          </cell>
          <cell r="V26">
            <v>12</v>
          </cell>
          <cell r="W26">
            <v>1</v>
          </cell>
          <cell r="X26">
            <v>11</v>
          </cell>
          <cell r="Y26">
            <v>6</v>
          </cell>
          <cell r="Z26">
            <v>6</v>
          </cell>
          <cell r="AA26">
            <v>0</v>
          </cell>
          <cell r="AB26">
            <v>4</v>
          </cell>
        </row>
        <row r="27">
          <cell r="B27">
            <v>15</v>
          </cell>
          <cell r="C27">
            <v>13</v>
          </cell>
          <cell r="D27">
            <v>2</v>
          </cell>
          <cell r="E27">
            <v>7</v>
          </cell>
          <cell r="F27">
            <v>12</v>
          </cell>
          <cell r="I27">
            <v>78</v>
          </cell>
          <cell r="J27">
            <v>61</v>
          </cell>
          <cell r="K27">
            <v>17</v>
          </cell>
          <cell r="L27">
            <v>41</v>
          </cell>
          <cell r="M27">
            <v>41</v>
          </cell>
          <cell r="N27">
            <v>31</v>
          </cell>
          <cell r="O27">
            <v>10</v>
          </cell>
          <cell r="P27">
            <v>24</v>
          </cell>
          <cell r="Q27">
            <v>17</v>
          </cell>
          <cell r="R27">
            <v>16</v>
          </cell>
          <cell r="S27">
            <v>1</v>
          </cell>
          <cell r="T27">
            <v>9</v>
          </cell>
          <cell r="U27">
            <v>15</v>
          </cell>
          <cell r="V27">
            <v>9</v>
          </cell>
          <cell r="W27">
            <v>6</v>
          </cell>
          <cell r="X27">
            <v>5</v>
          </cell>
          <cell r="Y27">
            <v>5</v>
          </cell>
          <cell r="Z27">
            <v>5</v>
          </cell>
          <cell r="AA27">
            <v>0</v>
          </cell>
          <cell r="AB27">
            <v>4</v>
          </cell>
        </row>
        <row r="28">
          <cell r="B28">
            <v>14</v>
          </cell>
          <cell r="C28">
            <v>9</v>
          </cell>
          <cell r="D28">
            <v>5</v>
          </cell>
          <cell r="E28">
            <v>7</v>
          </cell>
          <cell r="F28">
            <v>5</v>
          </cell>
          <cell r="I28">
            <v>78</v>
          </cell>
          <cell r="J28">
            <v>69</v>
          </cell>
          <cell r="K28">
            <v>9</v>
          </cell>
          <cell r="L28">
            <v>56</v>
          </cell>
          <cell r="M28">
            <v>45</v>
          </cell>
          <cell r="N28">
            <v>43</v>
          </cell>
          <cell r="O28">
            <v>2</v>
          </cell>
          <cell r="P28">
            <v>37</v>
          </cell>
          <cell r="Q28">
            <v>20</v>
          </cell>
          <cell r="R28">
            <v>13</v>
          </cell>
          <cell r="S28">
            <v>7</v>
          </cell>
          <cell r="T28">
            <v>11</v>
          </cell>
          <cell r="U28">
            <v>8</v>
          </cell>
          <cell r="V28">
            <v>8</v>
          </cell>
          <cell r="W28">
            <v>0</v>
          </cell>
          <cell r="X28">
            <v>6</v>
          </cell>
          <cell r="Y28">
            <v>5</v>
          </cell>
          <cell r="Z28">
            <v>5</v>
          </cell>
          <cell r="AA28">
            <v>0</v>
          </cell>
          <cell r="AB28">
            <v>2</v>
          </cell>
        </row>
        <row r="29">
          <cell r="B29">
            <v>14</v>
          </cell>
          <cell r="C29">
            <v>13</v>
          </cell>
          <cell r="D29">
            <v>1</v>
          </cell>
          <cell r="E29">
            <v>7</v>
          </cell>
          <cell r="F29">
            <v>2</v>
          </cell>
          <cell r="I29">
            <v>74</v>
          </cell>
          <cell r="J29">
            <v>59</v>
          </cell>
          <cell r="K29">
            <v>15</v>
          </cell>
          <cell r="L29">
            <v>43</v>
          </cell>
          <cell r="M29">
            <v>43</v>
          </cell>
          <cell r="N29">
            <v>30</v>
          </cell>
          <cell r="O29">
            <v>13</v>
          </cell>
          <cell r="P29">
            <v>20</v>
          </cell>
          <cell r="Q29">
            <v>18</v>
          </cell>
          <cell r="R29">
            <v>17</v>
          </cell>
          <cell r="S29">
            <v>1</v>
          </cell>
          <cell r="T29">
            <v>14</v>
          </cell>
          <cell r="U29">
            <v>8</v>
          </cell>
          <cell r="V29">
            <v>7</v>
          </cell>
          <cell r="W29">
            <v>1</v>
          </cell>
          <cell r="X29">
            <v>5</v>
          </cell>
          <cell r="Y29">
            <v>5</v>
          </cell>
          <cell r="Z29">
            <v>5</v>
          </cell>
          <cell r="AA29">
            <v>0</v>
          </cell>
          <cell r="AB29">
            <v>4</v>
          </cell>
        </row>
        <row r="30">
          <cell r="B30">
            <v>45</v>
          </cell>
          <cell r="C30">
            <v>40</v>
          </cell>
          <cell r="D30">
            <v>5</v>
          </cell>
          <cell r="E30">
            <v>25</v>
          </cell>
          <cell r="F30">
            <v>30</v>
          </cell>
          <cell r="I30">
            <v>175</v>
          </cell>
          <cell r="J30">
            <v>169</v>
          </cell>
          <cell r="K30">
            <v>6</v>
          </cell>
          <cell r="L30">
            <v>129</v>
          </cell>
          <cell r="M30">
            <v>96</v>
          </cell>
          <cell r="N30">
            <v>93</v>
          </cell>
          <cell r="O30">
            <v>3</v>
          </cell>
          <cell r="P30">
            <v>68</v>
          </cell>
          <cell r="Q30">
            <v>47</v>
          </cell>
          <cell r="R30">
            <v>44</v>
          </cell>
          <cell r="S30">
            <v>3</v>
          </cell>
          <cell r="T30">
            <v>34</v>
          </cell>
          <cell r="U30">
            <v>26</v>
          </cell>
          <cell r="V30">
            <v>26</v>
          </cell>
          <cell r="W30">
            <v>0</v>
          </cell>
          <cell r="X30">
            <v>23</v>
          </cell>
          <cell r="Y30">
            <v>6</v>
          </cell>
          <cell r="Z30">
            <v>6</v>
          </cell>
          <cell r="AA30">
            <v>0</v>
          </cell>
          <cell r="AB30">
            <v>4</v>
          </cell>
        </row>
        <row r="31">
          <cell r="B31">
            <v>13</v>
          </cell>
          <cell r="C31">
            <v>12</v>
          </cell>
          <cell r="D31">
            <v>1</v>
          </cell>
          <cell r="E31">
            <v>7</v>
          </cell>
          <cell r="F31">
            <v>4</v>
          </cell>
          <cell r="I31">
            <v>72</v>
          </cell>
          <cell r="J31">
            <v>48</v>
          </cell>
          <cell r="K31">
            <v>24</v>
          </cell>
          <cell r="L31">
            <v>40</v>
          </cell>
          <cell r="M31">
            <v>34</v>
          </cell>
          <cell r="N31">
            <v>23</v>
          </cell>
          <cell r="O31">
            <v>11</v>
          </cell>
          <cell r="P31">
            <v>19</v>
          </cell>
          <cell r="Q31">
            <v>18</v>
          </cell>
          <cell r="R31">
            <v>11</v>
          </cell>
          <cell r="S31">
            <v>7</v>
          </cell>
          <cell r="T31">
            <v>10</v>
          </cell>
          <cell r="U31">
            <v>15</v>
          </cell>
          <cell r="V31">
            <v>10</v>
          </cell>
          <cell r="W31">
            <v>5</v>
          </cell>
          <cell r="X31">
            <v>7</v>
          </cell>
          <cell r="Y31">
            <v>3</v>
          </cell>
          <cell r="Z31">
            <v>3</v>
          </cell>
          <cell r="AA31">
            <v>0</v>
          </cell>
          <cell r="AB31">
            <v>2</v>
          </cell>
        </row>
        <row r="32">
          <cell r="B32">
            <v>20</v>
          </cell>
          <cell r="C32">
            <v>16</v>
          </cell>
          <cell r="D32">
            <v>4</v>
          </cell>
          <cell r="E32">
            <v>4</v>
          </cell>
          <cell r="F32">
            <v>7</v>
          </cell>
          <cell r="I32">
            <v>81</v>
          </cell>
          <cell r="J32">
            <v>68</v>
          </cell>
          <cell r="K32">
            <v>13</v>
          </cell>
          <cell r="L32">
            <v>48</v>
          </cell>
          <cell r="M32">
            <v>44</v>
          </cell>
          <cell r="N32">
            <v>37</v>
          </cell>
          <cell r="O32">
            <v>7</v>
          </cell>
          <cell r="P32">
            <v>24</v>
          </cell>
          <cell r="Q32">
            <v>20</v>
          </cell>
          <cell r="R32">
            <v>16</v>
          </cell>
          <cell r="S32">
            <v>4</v>
          </cell>
          <cell r="T32">
            <v>11</v>
          </cell>
          <cell r="U32">
            <v>13</v>
          </cell>
          <cell r="V32">
            <v>11</v>
          </cell>
          <cell r="W32">
            <v>2</v>
          </cell>
          <cell r="X32">
            <v>9</v>
          </cell>
          <cell r="Y32">
            <v>3</v>
          </cell>
          <cell r="Z32">
            <v>3</v>
          </cell>
          <cell r="AA32">
            <v>0</v>
          </cell>
          <cell r="AB32">
            <v>3</v>
          </cell>
        </row>
        <row r="33">
          <cell r="B33">
            <v>14</v>
          </cell>
          <cell r="C33">
            <v>10</v>
          </cell>
          <cell r="D33">
            <v>4</v>
          </cell>
          <cell r="E33">
            <v>2</v>
          </cell>
          <cell r="F33">
            <v>2</v>
          </cell>
          <cell r="I33">
            <v>66</v>
          </cell>
          <cell r="J33">
            <v>51</v>
          </cell>
          <cell r="K33">
            <v>15</v>
          </cell>
          <cell r="L33">
            <v>44</v>
          </cell>
          <cell r="M33">
            <v>38</v>
          </cell>
          <cell r="N33">
            <v>26</v>
          </cell>
          <cell r="O33">
            <v>12</v>
          </cell>
          <cell r="P33">
            <v>22</v>
          </cell>
          <cell r="Q33">
            <v>16</v>
          </cell>
          <cell r="R33">
            <v>14</v>
          </cell>
          <cell r="S33">
            <v>2</v>
          </cell>
          <cell r="T33">
            <v>13</v>
          </cell>
          <cell r="U33">
            <v>9</v>
          </cell>
          <cell r="V33">
            <v>9</v>
          </cell>
          <cell r="W33">
            <v>0</v>
          </cell>
          <cell r="X33">
            <v>7</v>
          </cell>
          <cell r="Y33">
            <v>3</v>
          </cell>
          <cell r="Z33">
            <v>2</v>
          </cell>
          <cell r="AA33">
            <v>1</v>
          </cell>
          <cell r="AB33">
            <v>2</v>
          </cell>
        </row>
        <row r="34">
          <cell r="B34">
            <v>15</v>
          </cell>
          <cell r="C34">
            <v>14</v>
          </cell>
          <cell r="D34">
            <v>1</v>
          </cell>
          <cell r="E34">
            <v>2</v>
          </cell>
          <cell r="F34">
            <v>0</v>
          </cell>
          <cell r="I34">
            <v>59</v>
          </cell>
          <cell r="J34">
            <v>49</v>
          </cell>
          <cell r="K34">
            <v>10</v>
          </cell>
          <cell r="L34">
            <v>37</v>
          </cell>
          <cell r="M34">
            <v>30</v>
          </cell>
          <cell r="N34">
            <v>22</v>
          </cell>
          <cell r="O34">
            <v>8</v>
          </cell>
          <cell r="P34">
            <v>16</v>
          </cell>
          <cell r="Q34">
            <v>16</v>
          </cell>
          <cell r="R34">
            <v>14</v>
          </cell>
          <cell r="S34">
            <v>2</v>
          </cell>
          <cell r="T34">
            <v>10</v>
          </cell>
          <cell r="U34">
            <v>10</v>
          </cell>
          <cell r="V34">
            <v>10</v>
          </cell>
          <cell r="W34">
            <v>0</v>
          </cell>
          <cell r="X34">
            <v>8</v>
          </cell>
          <cell r="Y34">
            <v>3</v>
          </cell>
          <cell r="Z34">
            <v>3</v>
          </cell>
          <cell r="AA34">
            <v>0</v>
          </cell>
          <cell r="AB34">
            <v>3</v>
          </cell>
        </row>
        <row r="35">
          <cell r="B35">
            <v>17</v>
          </cell>
          <cell r="C35">
            <v>13</v>
          </cell>
          <cell r="D35">
            <v>4</v>
          </cell>
          <cell r="E35">
            <v>7</v>
          </cell>
          <cell r="F35">
            <v>2</v>
          </cell>
          <cell r="I35">
            <v>84</v>
          </cell>
          <cell r="J35">
            <v>70</v>
          </cell>
          <cell r="K35">
            <v>14</v>
          </cell>
          <cell r="L35">
            <v>59</v>
          </cell>
          <cell r="M35">
            <v>44</v>
          </cell>
          <cell r="N35">
            <v>39</v>
          </cell>
          <cell r="O35">
            <v>5</v>
          </cell>
          <cell r="P35">
            <v>31</v>
          </cell>
          <cell r="Q35">
            <v>19</v>
          </cell>
          <cell r="R35">
            <v>16</v>
          </cell>
          <cell r="S35">
            <v>3</v>
          </cell>
          <cell r="T35">
            <v>15</v>
          </cell>
          <cell r="U35">
            <v>13</v>
          </cell>
          <cell r="V35">
            <v>9</v>
          </cell>
          <cell r="W35">
            <v>4</v>
          </cell>
          <cell r="X35">
            <v>9</v>
          </cell>
          <cell r="Y35">
            <v>7</v>
          </cell>
          <cell r="Z35">
            <v>6</v>
          </cell>
          <cell r="AA35">
            <v>1</v>
          </cell>
          <cell r="AB35">
            <v>4</v>
          </cell>
        </row>
        <row r="36">
          <cell r="B36">
            <v>90</v>
          </cell>
          <cell r="C36">
            <v>77</v>
          </cell>
          <cell r="D36">
            <v>13</v>
          </cell>
          <cell r="E36">
            <v>43</v>
          </cell>
          <cell r="F36">
            <v>55</v>
          </cell>
          <cell r="I36">
            <v>300</v>
          </cell>
          <cell r="J36">
            <v>274</v>
          </cell>
          <cell r="K36">
            <v>26</v>
          </cell>
          <cell r="L36">
            <v>215</v>
          </cell>
          <cell r="M36">
            <v>164</v>
          </cell>
          <cell r="N36">
            <v>147</v>
          </cell>
          <cell r="O36">
            <v>17</v>
          </cell>
          <cell r="P36">
            <v>120</v>
          </cell>
          <cell r="Q36">
            <v>88</v>
          </cell>
          <cell r="R36">
            <v>87</v>
          </cell>
          <cell r="S36">
            <v>1</v>
          </cell>
          <cell r="T36">
            <v>69</v>
          </cell>
          <cell r="U36">
            <v>17</v>
          </cell>
          <cell r="V36">
            <v>14</v>
          </cell>
          <cell r="W36">
            <v>3</v>
          </cell>
          <cell r="X36">
            <v>10</v>
          </cell>
          <cell r="Y36">
            <v>31</v>
          </cell>
          <cell r="Z36">
            <v>26</v>
          </cell>
          <cell r="AA36">
            <v>5</v>
          </cell>
          <cell r="AB36">
            <v>16</v>
          </cell>
        </row>
      </sheetData>
      <sheetData sheetId="8">
        <row r="12">
          <cell r="B12">
            <v>23</v>
          </cell>
          <cell r="C12">
            <v>23</v>
          </cell>
          <cell r="D12">
            <v>0</v>
          </cell>
          <cell r="E12">
            <v>12</v>
          </cell>
          <cell r="F12">
            <v>11</v>
          </cell>
          <cell r="I12">
            <v>92</v>
          </cell>
          <cell r="J12">
            <v>80</v>
          </cell>
          <cell r="K12">
            <v>12</v>
          </cell>
          <cell r="L12">
            <v>59</v>
          </cell>
          <cell r="M12">
            <v>59</v>
          </cell>
          <cell r="N12">
            <v>51</v>
          </cell>
          <cell r="O12">
            <v>8</v>
          </cell>
          <cell r="P12">
            <v>37</v>
          </cell>
          <cell r="Q12">
            <v>25</v>
          </cell>
          <cell r="R12">
            <v>21</v>
          </cell>
          <cell r="S12">
            <v>4</v>
          </cell>
          <cell r="T12">
            <v>18</v>
          </cell>
          <cell r="U12">
            <v>4</v>
          </cell>
          <cell r="V12">
            <v>4</v>
          </cell>
          <cell r="W12">
            <v>0</v>
          </cell>
          <cell r="X12">
            <v>2</v>
          </cell>
          <cell r="Y12">
            <v>3</v>
          </cell>
          <cell r="Z12">
            <v>3</v>
          </cell>
          <cell r="AA12">
            <v>0</v>
          </cell>
          <cell r="AB12">
            <v>1</v>
          </cell>
        </row>
        <row r="13">
          <cell r="B13">
            <v>15</v>
          </cell>
          <cell r="C13">
            <v>15</v>
          </cell>
          <cell r="D13">
            <v>0</v>
          </cell>
          <cell r="E13">
            <v>5</v>
          </cell>
          <cell r="F13">
            <v>3</v>
          </cell>
          <cell r="I13">
            <v>61</v>
          </cell>
          <cell r="J13">
            <v>60</v>
          </cell>
          <cell r="K13">
            <v>1</v>
          </cell>
          <cell r="L13">
            <v>51</v>
          </cell>
          <cell r="M13">
            <v>39</v>
          </cell>
          <cell r="N13">
            <v>39</v>
          </cell>
          <cell r="O13">
            <v>0</v>
          </cell>
          <cell r="P13">
            <v>35</v>
          </cell>
          <cell r="Q13">
            <v>16</v>
          </cell>
          <cell r="R13">
            <v>16</v>
          </cell>
          <cell r="S13">
            <v>0</v>
          </cell>
          <cell r="T13">
            <v>12</v>
          </cell>
          <cell r="U13">
            <v>5</v>
          </cell>
          <cell r="V13">
            <v>5</v>
          </cell>
          <cell r="W13">
            <v>0</v>
          </cell>
          <cell r="X13">
            <v>4</v>
          </cell>
          <cell r="Y13">
            <v>1</v>
          </cell>
          <cell r="Z13">
            <v>0</v>
          </cell>
          <cell r="AA13">
            <v>1</v>
          </cell>
          <cell r="AB13">
            <v>0</v>
          </cell>
        </row>
        <row r="14">
          <cell r="B14">
            <v>47</v>
          </cell>
          <cell r="C14">
            <v>41</v>
          </cell>
          <cell r="D14">
            <v>6</v>
          </cell>
          <cell r="E14">
            <v>25</v>
          </cell>
          <cell r="F14">
            <v>31</v>
          </cell>
          <cell r="I14">
            <v>178</v>
          </cell>
          <cell r="J14">
            <v>163</v>
          </cell>
          <cell r="K14">
            <v>15</v>
          </cell>
          <cell r="L14">
            <v>121</v>
          </cell>
          <cell r="M14">
            <v>107</v>
          </cell>
          <cell r="N14">
            <v>98</v>
          </cell>
          <cell r="O14">
            <v>9</v>
          </cell>
          <cell r="P14">
            <v>74</v>
          </cell>
          <cell r="Q14">
            <v>49</v>
          </cell>
          <cell r="R14">
            <v>44</v>
          </cell>
          <cell r="S14">
            <v>5</v>
          </cell>
          <cell r="T14">
            <v>32</v>
          </cell>
          <cell r="U14">
            <v>7</v>
          </cell>
          <cell r="V14">
            <v>7</v>
          </cell>
          <cell r="W14">
            <v>0</v>
          </cell>
          <cell r="X14">
            <v>7</v>
          </cell>
          <cell r="Y14">
            <v>15</v>
          </cell>
          <cell r="Z14">
            <v>14</v>
          </cell>
          <cell r="AA14">
            <v>1</v>
          </cell>
          <cell r="AB14">
            <v>8</v>
          </cell>
        </row>
        <row r="15">
          <cell r="B15">
            <v>51</v>
          </cell>
          <cell r="C15">
            <v>49</v>
          </cell>
          <cell r="D15">
            <v>2</v>
          </cell>
          <cell r="E15">
            <v>28</v>
          </cell>
          <cell r="F15">
            <v>24</v>
          </cell>
          <cell r="I15">
            <v>137</v>
          </cell>
          <cell r="J15">
            <v>127</v>
          </cell>
          <cell r="K15">
            <v>10</v>
          </cell>
          <cell r="L15">
            <v>87</v>
          </cell>
          <cell r="M15">
            <v>77</v>
          </cell>
          <cell r="N15">
            <v>71</v>
          </cell>
          <cell r="O15">
            <v>6</v>
          </cell>
          <cell r="P15">
            <v>49</v>
          </cell>
          <cell r="Q15">
            <v>45</v>
          </cell>
          <cell r="R15">
            <v>41</v>
          </cell>
          <cell r="S15">
            <v>4</v>
          </cell>
          <cell r="T15">
            <v>29</v>
          </cell>
          <cell r="U15">
            <v>7</v>
          </cell>
          <cell r="V15">
            <v>7</v>
          </cell>
          <cell r="W15">
            <v>0</v>
          </cell>
          <cell r="X15">
            <v>5</v>
          </cell>
          <cell r="Y15">
            <v>8</v>
          </cell>
          <cell r="Z15">
            <v>8</v>
          </cell>
          <cell r="AA15">
            <v>0</v>
          </cell>
          <cell r="AB15">
            <v>5</v>
          </cell>
        </row>
        <row r="16">
          <cell r="B16">
            <v>20</v>
          </cell>
          <cell r="C16">
            <v>18</v>
          </cell>
          <cell r="D16">
            <v>2</v>
          </cell>
          <cell r="E16">
            <v>11</v>
          </cell>
          <cell r="F16">
            <v>4</v>
          </cell>
          <cell r="I16">
            <v>84</v>
          </cell>
          <cell r="J16">
            <v>79</v>
          </cell>
          <cell r="K16">
            <v>5</v>
          </cell>
          <cell r="L16">
            <v>65</v>
          </cell>
          <cell r="M16">
            <v>55</v>
          </cell>
          <cell r="N16">
            <v>52</v>
          </cell>
          <cell r="O16">
            <v>3</v>
          </cell>
          <cell r="P16">
            <v>41</v>
          </cell>
          <cell r="Q16">
            <v>20</v>
          </cell>
          <cell r="R16">
            <v>18</v>
          </cell>
          <cell r="S16">
            <v>2</v>
          </cell>
          <cell r="T16">
            <v>17</v>
          </cell>
          <cell r="U16">
            <v>5</v>
          </cell>
          <cell r="V16">
            <v>5</v>
          </cell>
          <cell r="W16">
            <v>0</v>
          </cell>
          <cell r="X16">
            <v>4</v>
          </cell>
          <cell r="Y16">
            <v>4</v>
          </cell>
          <cell r="Z16">
            <v>4</v>
          </cell>
          <cell r="AA16">
            <v>0</v>
          </cell>
          <cell r="AB16">
            <v>3</v>
          </cell>
        </row>
        <row r="17">
          <cell r="B17">
            <v>13</v>
          </cell>
          <cell r="C17">
            <v>12</v>
          </cell>
          <cell r="D17">
            <v>1</v>
          </cell>
          <cell r="E17">
            <v>4</v>
          </cell>
          <cell r="F17">
            <v>6</v>
          </cell>
          <cell r="K17">
            <v>6</v>
          </cell>
          <cell r="L17">
            <v>33</v>
          </cell>
          <cell r="M17">
            <v>35</v>
          </cell>
          <cell r="N17">
            <v>31</v>
          </cell>
          <cell r="O17">
            <v>4</v>
          </cell>
          <cell r="P17">
            <v>21</v>
          </cell>
          <cell r="Q17">
            <v>14</v>
          </cell>
          <cell r="R17">
            <v>12</v>
          </cell>
          <cell r="S17">
            <v>2</v>
          </cell>
          <cell r="T17">
            <v>9</v>
          </cell>
          <cell r="U17">
            <v>3</v>
          </cell>
          <cell r="V17">
            <v>3</v>
          </cell>
          <cell r="W17">
            <v>0</v>
          </cell>
          <cell r="X17">
            <v>2</v>
          </cell>
          <cell r="Y17">
            <v>2</v>
          </cell>
          <cell r="Z17">
            <v>2</v>
          </cell>
          <cell r="AA17">
            <v>0</v>
          </cell>
          <cell r="AB17">
            <v>1</v>
          </cell>
        </row>
        <row r="18">
          <cell r="B18">
            <v>28</v>
          </cell>
          <cell r="C18">
            <v>20</v>
          </cell>
          <cell r="D18">
            <v>8</v>
          </cell>
          <cell r="E18">
            <v>12</v>
          </cell>
          <cell r="F18">
            <v>20</v>
          </cell>
          <cell r="K18">
            <v>20</v>
          </cell>
          <cell r="L18">
            <v>64</v>
          </cell>
          <cell r="M18">
            <v>64</v>
          </cell>
          <cell r="N18">
            <v>55</v>
          </cell>
          <cell r="O18">
            <v>9</v>
          </cell>
          <cell r="P18">
            <v>44</v>
          </cell>
          <cell r="Q18">
            <v>28</v>
          </cell>
          <cell r="R18">
            <v>20</v>
          </cell>
          <cell r="S18">
            <v>8</v>
          </cell>
          <cell r="T18">
            <v>15</v>
          </cell>
          <cell r="U18">
            <v>8</v>
          </cell>
          <cell r="V18">
            <v>6</v>
          </cell>
          <cell r="W18">
            <v>2</v>
          </cell>
          <cell r="X18">
            <v>1</v>
          </cell>
          <cell r="Y18">
            <v>7</v>
          </cell>
          <cell r="Z18">
            <v>6</v>
          </cell>
          <cell r="AA18">
            <v>1</v>
          </cell>
          <cell r="AB18">
            <v>4</v>
          </cell>
        </row>
        <row r="19">
          <cell r="B19">
            <v>20</v>
          </cell>
          <cell r="C19">
            <v>19</v>
          </cell>
          <cell r="D19">
            <v>1</v>
          </cell>
          <cell r="E19">
            <v>3</v>
          </cell>
          <cell r="F19">
            <v>3</v>
          </cell>
          <cell r="K19">
            <v>5</v>
          </cell>
          <cell r="L19">
            <v>50</v>
          </cell>
          <cell r="M19">
            <v>56</v>
          </cell>
          <cell r="N19">
            <v>52</v>
          </cell>
          <cell r="O19">
            <v>4</v>
          </cell>
          <cell r="P19">
            <v>34</v>
          </cell>
          <cell r="Q19">
            <v>22</v>
          </cell>
          <cell r="R19">
            <v>21</v>
          </cell>
          <cell r="S19">
            <v>1</v>
          </cell>
          <cell r="T19">
            <v>12</v>
          </cell>
          <cell r="U19">
            <v>4</v>
          </cell>
          <cell r="V19">
            <v>4</v>
          </cell>
          <cell r="W19">
            <v>0</v>
          </cell>
          <cell r="X19">
            <v>1</v>
          </cell>
          <cell r="Y19">
            <v>2</v>
          </cell>
          <cell r="Z19">
            <v>2</v>
          </cell>
          <cell r="AA19">
            <v>0</v>
          </cell>
          <cell r="AB19">
            <v>2</v>
          </cell>
        </row>
        <row r="20">
          <cell r="B20">
            <v>25</v>
          </cell>
          <cell r="C20">
            <v>22</v>
          </cell>
          <cell r="D20">
            <v>3</v>
          </cell>
          <cell r="E20">
            <v>13</v>
          </cell>
          <cell r="F20">
            <v>13</v>
          </cell>
          <cell r="K20">
            <v>15</v>
          </cell>
          <cell r="L20">
            <v>55</v>
          </cell>
          <cell r="M20">
            <v>58</v>
          </cell>
          <cell r="N20">
            <v>50</v>
          </cell>
          <cell r="O20">
            <v>8</v>
          </cell>
          <cell r="P20">
            <v>39</v>
          </cell>
          <cell r="Q20">
            <v>26</v>
          </cell>
          <cell r="R20">
            <v>20</v>
          </cell>
          <cell r="S20">
            <v>6</v>
          </cell>
          <cell r="T20">
            <v>14</v>
          </cell>
          <cell r="U20">
            <v>3</v>
          </cell>
          <cell r="V20">
            <v>3</v>
          </cell>
          <cell r="W20">
            <v>0</v>
          </cell>
          <cell r="X20">
            <v>2</v>
          </cell>
          <cell r="Y20">
            <v>2</v>
          </cell>
          <cell r="Z20">
            <v>1</v>
          </cell>
          <cell r="AA20">
            <v>1</v>
          </cell>
          <cell r="AB20">
            <v>0</v>
          </cell>
        </row>
        <row r="21">
          <cell r="B21">
            <v>17</v>
          </cell>
          <cell r="C21">
            <v>13</v>
          </cell>
          <cell r="D21">
            <v>4</v>
          </cell>
          <cell r="E21">
            <v>8</v>
          </cell>
          <cell r="F21">
            <v>3</v>
          </cell>
          <cell r="K21">
            <v>1</v>
          </cell>
          <cell r="L21">
            <v>46</v>
          </cell>
          <cell r="M21">
            <v>44</v>
          </cell>
          <cell r="N21">
            <v>43</v>
          </cell>
          <cell r="O21">
            <v>1</v>
          </cell>
          <cell r="P21">
            <v>35</v>
          </cell>
          <cell r="Q21">
            <v>15</v>
          </cell>
          <cell r="R21">
            <v>15</v>
          </cell>
          <cell r="S21">
            <v>0</v>
          </cell>
          <cell r="T21">
            <v>10</v>
          </cell>
          <cell r="U21">
            <v>1</v>
          </cell>
          <cell r="V21">
            <v>1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1</v>
          </cell>
        </row>
        <row r="22">
          <cell r="B22">
            <v>17</v>
          </cell>
          <cell r="C22">
            <v>14</v>
          </cell>
          <cell r="D22">
            <v>3</v>
          </cell>
          <cell r="E22">
            <v>12</v>
          </cell>
          <cell r="F22">
            <v>10</v>
          </cell>
          <cell r="K22">
            <v>40</v>
          </cell>
          <cell r="L22">
            <v>48</v>
          </cell>
          <cell r="M22">
            <v>69</v>
          </cell>
          <cell r="N22">
            <v>43</v>
          </cell>
          <cell r="O22">
            <v>26</v>
          </cell>
          <cell r="P22">
            <v>33</v>
          </cell>
          <cell r="Q22">
            <v>19</v>
          </cell>
          <cell r="R22">
            <v>13</v>
          </cell>
          <cell r="S22">
            <v>6</v>
          </cell>
          <cell r="T22">
            <v>9</v>
          </cell>
          <cell r="U22">
            <v>12</v>
          </cell>
          <cell r="V22">
            <v>5</v>
          </cell>
          <cell r="W22">
            <v>7</v>
          </cell>
          <cell r="X22">
            <v>3</v>
          </cell>
          <cell r="Y22">
            <v>7</v>
          </cell>
          <cell r="Z22">
            <v>6</v>
          </cell>
          <cell r="AA22">
            <v>1</v>
          </cell>
          <cell r="AB22">
            <v>3</v>
          </cell>
        </row>
        <row r="23">
          <cell r="B23">
            <v>35</v>
          </cell>
          <cell r="C23">
            <v>27</v>
          </cell>
          <cell r="D23">
            <v>8</v>
          </cell>
          <cell r="E23">
            <v>15</v>
          </cell>
          <cell r="F23">
            <v>26</v>
          </cell>
          <cell r="I23">
            <v>118</v>
          </cell>
          <cell r="J23">
            <v>110</v>
          </cell>
          <cell r="K23">
            <v>8</v>
          </cell>
          <cell r="L23">
            <v>77</v>
          </cell>
          <cell r="M23">
            <v>77</v>
          </cell>
          <cell r="N23">
            <v>70</v>
          </cell>
          <cell r="O23">
            <v>7</v>
          </cell>
          <cell r="P23">
            <v>48</v>
          </cell>
          <cell r="Q23">
            <v>32</v>
          </cell>
          <cell r="R23">
            <v>31</v>
          </cell>
          <cell r="S23">
            <v>1</v>
          </cell>
          <cell r="T23">
            <v>24</v>
          </cell>
          <cell r="U23">
            <v>4</v>
          </cell>
          <cell r="V23">
            <v>4</v>
          </cell>
          <cell r="W23">
            <v>0</v>
          </cell>
          <cell r="X23">
            <v>2</v>
          </cell>
          <cell r="Y23">
            <v>5</v>
          </cell>
          <cell r="Z23">
            <v>5</v>
          </cell>
          <cell r="AA23">
            <v>0</v>
          </cell>
          <cell r="AB23">
            <v>3</v>
          </cell>
        </row>
        <row r="24">
          <cell r="B24">
            <v>16</v>
          </cell>
          <cell r="C24">
            <v>12</v>
          </cell>
          <cell r="D24">
            <v>4</v>
          </cell>
          <cell r="E24">
            <v>6</v>
          </cell>
          <cell r="F24">
            <v>5</v>
          </cell>
          <cell r="I24">
            <v>61</v>
          </cell>
          <cell r="J24">
            <v>47</v>
          </cell>
          <cell r="K24">
            <v>14</v>
          </cell>
          <cell r="L24">
            <v>43</v>
          </cell>
          <cell r="M24">
            <v>39</v>
          </cell>
          <cell r="N24">
            <v>30</v>
          </cell>
          <cell r="O24">
            <v>9</v>
          </cell>
          <cell r="P24">
            <v>28</v>
          </cell>
          <cell r="Q24">
            <v>16</v>
          </cell>
          <cell r="R24">
            <v>12</v>
          </cell>
          <cell r="S24">
            <v>4</v>
          </cell>
          <cell r="T24">
            <v>12</v>
          </cell>
          <cell r="U24">
            <v>2</v>
          </cell>
          <cell r="V24">
            <v>2</v>
          </cell>
          <cell r="W24">
            <v>0</v>
          </cell>
          <cell r="X24">
            <v>1</v>
          </cell>
          <cell r="Y24">
            <v>4</v>
          </cell>
          <cell r="Z24">
            <v>3</v>
          </cell>
          <cell r="AA24">
            <v>1</v>
          </cell>
          <cell r="AB24">
            <v>2</v>
          </cell>
        </row>
        <row r="25">
          <cell r="B25">
            <v>33</v>
          </cell>
          <cell r="C25">
            <v>30</v>
          </cell>
          <cell r="D25">
            <v>3</v>
          </cell>
          <cell r="E25">
            <v>17</v>
          </cell>
          <cell r="F25">
            <v>20</v>
          </cell>
          <cell r="I25">
            <v>124</v>
          </cell>
          <cell r="J25">
            <v>115</v>
          </cell>
          <cell r="K25">
            <v>9</v>
          </cell>
          <cell r="L25">
            <v>83</v>
          </cell>
          <cell r="M25">
            <v>78</v>
          </cell>
          <cell r="N25">
            <v>72</v>
          </cell>
          <cell r="O25">
            <v>6</v>
          </cell>
          <cell r="P25">
            <v>54</v>
          </cell>
          <cell r="Q25">
            <v>34</v>
          </cell>
          <cell r="R25">
            <v>31</v>
          </cell>
          <cell r="S25">
            <v>3</v>
          </cell>
          <cell r="T25">
            <v>22</v>
          </cell>
          <cell r="U25">
            <v>5</v>
          </cell>
          <cell r="V25">
            <v>5</v>
          </cell>
          <cell r="W25">
            <v>0</v>
          </cell>
          <cell r="X25">
            <v>1</v>
          </cell>
          <cell r="Y25">
            <v>7</v>
          </cell>
          <cell r="Z25">
            <v>7</v>
          </cell>
          <cell r="AA25">
            <v>0</v>
          </cell>
          <cell r="AB25">
            <v>5</v>
          </cell>
        </row>
        <row r="26">
          <cell r="B26">
            <v>21</v>
          </cell>
          <cell r="C26">
            <v>20</v>
          </cell>
          <cell r="D26">
            <v>1</v>
          </cell>
          <cell r="E26">
            <v>10</v>
          </cell>
          <cell r="F26">
            <v>4</v>
          </cell>
          <cell r="K26">
            <v>8</v>
          </cell>
          <cell r="L26">
            <v>60</v>
          </cell>
          <cell r="M26">
            <v>47</v>
          </cell>
          <cell r="N26">
            <v>44</v>
          </cell>
          <cell r="O26">
            <v>3</v>
          </cell>
          <cell r="P26">
            <v>36</v>
          </cell>
          <cell r="Q26">
            <v>23</v>
          </cell>
          <cell r="R26">
            <v>18</v>
          </cell>
          <cell r="S26">
            <v>5</v>
          </cell>
          <cell r="T26">
            <v>14</v>
          </cell>
          <cell r="U26">
            <v>7</v>
          </cell>
          <cell r="V26">
            <v>7</v>
          </cell>
          <cell r="W26">
            <v>0</v>
          </cell>
          <cell r="X26">
            <v>6</v>
          </cell>
          <cell r="Y26">
            <v>7</v>
          </cell>
          <cell r="Z26">
            <v>7</v>
          </cell>
          <cell r="AA26">
            <v>0</v>
          </cell>
          <cell r="AB26">
            <v>4</v>
          </cell>
        </row>
        <row r="27">
          <cell r="B27">
            <v>14</v>
          </cell>
          <cell r="C27">
            <v>14</v>
          </cell>
          <cell r="D27">
            <v>0</v>
          </cell>
          <cell r="E27">
            <v>8</v>
          </cell>
          <cell r="F27">
            <v>3</v>
          </cell>
          <cell r="K27">
            <v>8</v>
          </cell>
          <cell r="L27">
            <v>43</v>
          </cell>
          <cell r="M27">
            <v>39</v>
          </cell>
          <cell r="N27">
            <v>34</v>
          </cell>
          <cell r="O27">
            <v>5</v>
          </cell>
          <cell r="P27">
            <v>28</v>
          </cell>
          <cell r="Q27">
            <v>17</v>
          </cell>
          <cell r="R27">
            <v>15</v>
          </cell>
          <cell r="S27">
            <v>2</v>
          </cell>
          <cell r="T27">
            <v>12</v>
          </cell>
          <cell r="U27">
            <v>1</v>
          </cell>
          <cell r="V27">
            <v>1</v>
          </cell>
          <cell r="W27">
            <v>0</v>
          </cell>
          <cell r="X27">
            <v>1</v>
          </cell>
          <cell r="Y27">
            <v>4</v>
          </cell>
          <cell r="Z27">
            <v>3</v>
          </cell>
          <cell r="AA27">
            <v>1</v>
          </cell>
          <cell r="AB27">
            <v>2</v>
          </cell>
        </row>
        <row r="28">
          <cell r="B28">
            <v>17</v>
          </cell>
          <cell r="C28">
            <v>15</v>
          </cell>
          <cell r="D28">
            <v>2</v>
          </cell>
          <cell r="E28">
            <v>8</v>
          </cell>
          <cell r="F28">
            <v>4</v>
          </cell>
          <cell r="I28">
            <v>64</v>
          </cell>
          <cell r="J28">
            <v>64</v>
          </cell>
          <cell r="K28">
            <v>0</v>
          </cell>
          <cell r="L28">
            <v>55</v>
          </cell>
          <cell r="M28">
            <v>41</v>
          </cell>
          <cell r="N28">
            <v>41</v>
          </cell>
          <cell r="O28">
            <v>0</v>
          </cell>
          <cell r="P28">
            <v>37</v>
          </cell>
          <cell r="Q28">
            <v>16</v>
          </cell>
          <cell r="R28">
            <v>16</v>
          </cell>
          <cell r="S28">
            <v>0</v>
          </cell>
          <cell r="T28">
            <v>15</v>
          </cell>
          <cell r="U28">
            <v>2</v>
          </cell>
          <cell r="V28">
            <v>2</v>
          </cell>
          <cell r="W28">
            <v>0</v>
          </cell>
          <cell r="X28">
            <v>0</v>
          </cell>
          <cell r="Y28">
            <v>5</v>
          </cell>
          <cell r="Z28">
            <v>5</v>
          </cell>
          <cell r="AA28">
            <v>0</v>
          </cell>
          <cell r="AB28">
            <v>3</v>
          </cell>
        </row>
        <row r="29">
          <cell r="B29">
            <v>15</v>
          </cell>
          <cell r="C29">
            <v>11</v>
          </cell>
          <cell r="D29">
            <v>4</v>
          </cell>
          <cell r="E29">
            <v>6</v>
          </cell>
          <cell r="F29">
            <v>4</v>
          </cell>
          <cell r="I29">
            <v>61</v>
          </cell>
          <cell r="J29">
            <v>56</v>
          </cell>
          <cell r="K29">
            <v>5</v>
          </cell>
          <cell r="L29">
            <v>43</v>
          </cell>
          <cell r="M29">
            <v>40</v>
          </cell>
          <cell r="N29">
            <v>37</v>
          </cell>
          <cell r="O29">
            <v>3</v>
          </cell>
          <cell r="P29">
            <v>28</v>
          </cell>
          <cell r="Q29">
            <v>16</v>
          </cell>
          <cell r="R29">
            <v>14</v>
          </cell>
          <cell r="S29">
            <v>2</v>
          </cell>
          <cell r="T29">
            <v>11</v>
          </cell>
          <cell r="U29">
            <v>2</v>
          </cell>
          <cell r="V29">
            <v>2</v>
          </cell>
          <cell r="W29">
            <v>0</v>
          </cell>
          <cell r="X29">
            <v>1</v>
          </cell>
          <cell r="Y29">
            <v>3</v>
          </cell>
          <cell r="Z29">
            <v>3</v>
          </cell>
          <cell r="AA29">
            <v>0</v>
          </cell>
          <cell r="AB29">
            <v>3</v>
          </cell>
        </row>
        <row r="30">
          <cell r="B30">
            <v>40</v>
          </cell>
          <cell r="C30">
            <v>34</v>
          </cell>
          <cell r="D30">
            <v>6</v>
          </cell>
          <cell r="E30">
            <v>17</v>
          </cell>
          <cell r="F30">
            <v>26</v>
          </cell>
          <cell r="I30">
            <v>152</v>
          </cell>
          <cell r="J30">
            <v>138</v>
          </cell>
          <cell r="K30">
            <v>14</v>
          </cell>
          <cell r="L30">
            <v>113</v>
          </cell>
          <cell r="M30">
            <v>99</v>
          </cell>
          <cell r="N30">
            <v>91</v>
          </cell>
          <cell r="O30">
            <v>8</v>
          </cell>
          <cell r="P30">
            <v>75</v>
          </cell>
          <cell r="Q30">
            <v>40</v>
          </cell>
          <cell r="R30">
            <v>35</v>
          </cell>
          <cell r="S30">
            <v>5</v>
          </cell>
          <cell r="T30">
            <v>30</v>
          </cell>
          <cell r="U30">
            <v>4</v>
          </cell>
          <cell r="V30">
            <v>4</v>
          </cell>
          <cell r="W30">
            <v>0</v>
          </cell>
          <cell r="X30">
            <v>2</v>
          </cell>
          <cell r="Y30">
            <v>9</v>
          </cell>
          <cell r="Z30">
            <v>8</v>
          </cell>
          <cell r="AA30">
            <v>1</v>
          </cell>
          <cell r="AB30">
            <v>6</v>
          </cell>
        </row>
        <row r="31">
          <cell r="B31">
            <v>14</v>
          </cell>
          <cell r="C31">
            <v>14</v>
          </cell>
          <cell r="D31">
            <v>0</v>
          </cell>
          <cell r="E31">
            <v>7</v>
          </cell>
          <cell r="F31">
            <v>5</v>
          </cell>
          <cell r="K31">
            <v>5</v>
          </cell>
          <cell r="L31">
            <v>47</v>
          </cell>
          <cell r="M31">
            <v>39</v>
          </cell>
          <cell r="N31">
            <v>36</v>
          </cell>
          <cell r="O31">
            <v>3</v>
          </cell>
          <cell r="P31">
            <v>32</v>
          </cell>
          <cell r="Q31">
            <v>15</v>
          </cell>
          <cell r="R31">
            <v>14</v>
          </cell>
          <cell r="S31">
            <v>1</v>
          </cell>
          <cell r="T31">
            <v>10</v>
          </cell>
          <cell r="U31">
            <v>3</v>
          </cell>
          <cell r="V31">
            <v>3</v>
          </cell>
          <cell r="W31">
            <v>0</v>
          </cell>
          <cell r="X31">
            <v>2</v>
          </cell>
          <cell r="Y31">
            <v>4</v>
          </cell>
          <cell r="Z31">
            <v>3</v>
          </cell>
          <cell r="AA31">
            <v>1</v>
          </cell>
          <cell r="AB31">
            <v>3</v>
          </cell>
        </row>
        <row r="32">
          <cell r="B32">
            <v>21</v>
          </cell>
          <cell r="C32">
            <v>17</v>
          </cell>
          <cell r="D32">
            <v>4</v>
          </cell>
          <cell r="E32">
            <v>8</v>
          </cell>
          <cell r="F32">
            <v>5</v>
          </cell>
          <cell r="I32">
            <v>77</v>
          </cell>
          <cell r="J32">
            <v>71</v>
          </cell>
          <cell r="K32">
            <v>6</v>
          </cell>
          <cell r="L32">
            <v>55</v>
          </cell>
          <cell r="M32">
            <v>51</v>
          </cell>
          <cell r="N32">
            <v>47</v>
          </cell>
          <cell r="O32">
            <v>4</v>
          </cell>
          <cell r="P32">
            <v>39</v>
          </cell>
          <cell r="Q32">
            <v>20</v>
          </cell>
          <cell r="R32">
            <v>19</v>
          </cell>
          <cell r="S32">
            <v>1</v>
          </cell>
          <cell r="T32">
            <v>12</v>
          </cell>
          <cell r="U32">
            <v>5</v>
          </cell>
          <cell r="V32">
            <v>4</v>
          </cell>
          <cell r="W32">
            <v>1</v>
          </cell>
          <cell r="X32">
            <v>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>
            <v>17</v>
          </cell>
          <cell r="C33">
            <v>16</v>
          </cell>
          <cell r="D33">
            <v>1</v>
          </cell>
          <cell r="E33">
            <v>10</v>
          </cell>
          <cell r="F33">
            <v>6</v>
          </cell>
          <cell r="K33">
            <v>8</v>
          </cell>
          <cell r="L33">
            <v>43</v>
          </cell>
          <cell r="M33">
            <v>44</v>
          </cell>
          <cell r="N33">
            <v>40</v>
          </cell>
          <cell r="O33">
            <v>4</v>
          </cell>
          <cell r="P33">
            <v>31</v>
          </cell>
          <cell r="Q33">
            <v>18</v>
          </cell>
          <cell r="R33">
            <v>14</v>
          </cell>
          <cell r="S33">
            <v>4</v>
          </cell>
          <cell r="T33">
            <v>5</v>
          </cell>
          <cell r="U33">
            <v>5</v>
          </cell>
          <cell r="V33">
            <v>5</v>
          </cell>
          <cell r="W33">
            <v>0</v>
          </cell>
          <cell r="X33">
            <v>3</v>
          </cell>
          <cell r="Y33">
            <v>6</v>
          </cell>
          <cell r="Z33">
            <v>6</v>
          </cell>
          <cell r="AA33">
            <v>0</v>
          </cell>
          <cell r="AB33">
            <v>4</v>
          </cell>
        </row>
        <row r="34">
          <cell r="B34">
            <v>12</v>
          </cell>
          <cell r="C34">
            <v>9</v>
          </cell>
          <cell r="D34">
            <v>3</v>
          </cell>
          <cell r="E34">
            <v>2</v>
          </cell>
          <cell r="F34">
            <v>3</v>
          </cell>
          <cell r="K34">
            <v>3</v>
          </cell>
          <cell r="L34">
            <v>21</v>
          </cell>
          <cell r="M34">
            <v>30</v>
          </cell>
          <cell r="N34">
            <v>27</v>
          </cell>
          <cell r="O34">
            <v>3</v>
          </cell>
          <cell r="P34">
            <v>16</v>
          </cell>
          <cell r="Q34">
            <v>9</v>
          </cell>
          <cell r="R34">
            <v>9</v>
          </cell>
          <cell r="S34">
            <v>0</v>
          </cell>
          <cell r="T34">
            <v>4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2</v>
          </cell>
          <cell r="Z34">
            <v>2</v>
          </cell>
          <cell r="AA34">
            <v>0</v>
          </cell>
          <cell r="AB34">
            <v>1</v>
          </cell>
        </row>
        <row r="35">
          <cell r="B35">
            <v>16</v>
          </cell>
          <cell r="C35">
            <v>13</v>
          </cell>
          <cell r="D35">
            <v>3</v>
          </cell>
          <cell r="E35">
            <v>9</v>
          </cell>
          <cell r="F35">
            <v>9</v>
          </cell>
          <cell r="I35">
            <v>60</v>
          </cell>
          <cell r="J35">
            <v>57</v>
          </cell>
          <cell r="K35">
            <v>3</v>
          </cell>
          <cell r="L35">
            <v>42</v>
          </cell>
          <cell r="M35">
            <v>40</v>
          </cell>
          <cell r="N35">
            <v>39</v>
          </cell>
          <cell r="O35">
            <v>1</v>
          </cell>
          <cell r="P35">
            <v>27</v>
          </cell>
          <cell r="Q35">
            <v>16</v>
          </cell>
          <cell r="R35">
            <v>14</v>
          </cell>
          <cell r="S35">
            <v>2</v>
          </cell>
          <cell r="T35">
            <v>11</v>
          </cell>
          <cell r="U35">
            <v>2</v>
          </cell>
          <cell r="V35">
            <v>2</v>
          </cell>
          <cell r="W35">
            <v>0</v>
          </cell>
          <cell r="X35">
            <v>2</v>
          </cell>
          <cell r="Y35">
            <v>2</v>
          </cell>
          <cell r="Z35">
            <v>2</v>
          </cell>
          <cell r="AA35">
            <v>0</v>
          </cell>
          <cell r="AB35">
            <v>2</v>
          </cell>
        </row>
        <row r="36">
          <cell r="B36">
            <v>49</v>
          </cell>
          <cell r="C36">
            <v>49</v>
          </cell>
          <cell r="D36">
            <v>0</v>
          </cell>
          <cell r="E36">
            <v>23</v>
          </cell>
          <cell r="F36">
            <v>3</v>
          </cell>
          <cell r="K36">
            <v>42</v>
          </cell>
          <cell r="L36">
            <v>114</v>
          </cell>
          <cell r="M36">
            <v>112</v>
          </cell>
          <cell r="N36">
            <v>89</v>
          </cell>
          <cell r="O36">
            <v>23</v>
          </cell>
          <cell r="P36">
            <v>69</v>
          </cell>
          <cell r="Q36">
            <v>52</v>
          </cell>
          <cell r="R36">
            <v>43</v>
          </cell>
          <cell r="S36">
            <v>9</v>
          </cell>
          <cell r="T36">
            <v>34</v>
          </cell>
          <cell r="U36">
            <v>15</v>
          </cell>
          <cell r="V36">
            <v>6</v>
          </cell>
          <cell r="W36">
            <v>9</v>
          </cell>
          <cell r="X36">
            <v>4</v>
          </cell>
          <cell r="Y36">
            <v>11</v>
          </cell>
          <cell r="Z36">
            <v>10</v>
          </cell>
          <cell r="AA36">
            <v>1</v>
          </cell>
          <cell r="AB36">
            <v>7</v>
          </cell>
        </row>
        <row r="38">
          <cell r="AA38">
            <v>10</v>
          </cell>
          <cell r="AB38">
            <v>73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2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7.xml"/></Relationships>
</file>

<file path=xl/pivotCache/_rels/pivotCacheDefinition2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8.xml"/></Relationships>
</file>

<file path=xl/pivotCache/_rels/pivotCacheDefinition2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9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3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0.xml"/></Relationships>
</file>

<file path=xl/pivotCache/_rels/pivotCacheDefinition3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1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681532060182" createdVersion="6" refreshedVersion="6" minRefreshableVersion="3" recordCount="16">
  <cacheSource type="worksheet">
    <worksheetSource ref="A2:D18" sheet="ААС"/>
  </cacheSource>
  <cacheFields count="4">
    <cacheField name="№ п/п" numFmtId="0">
      <sharedItems containsSemiMixedTypes="0" containsString="0" containsNumber="1" containsInteger="1" minValue="1" maxValue="16"/>
    </cacheField>
    <cacheField name="Назва суду" numFmtId="0">
      <sharedItems count="16">
        <s v="Перший ААС"/>
        <s v="Другий ААС"/>
        <s v="Третій ААС"/>
        <s v="П'ятий ААС"/>
        <s v="Шостий ААС"/>
        <s v="Сьомий ААС"/>
        <s v="Восьмий ААС"/>
        <s v="Вінницький ААС"/>
        <s v="Дніпропетровський ААС"/>
        <s v="Донецький ААС"/>
        <s v="Житомирський ААС"/>
        <s v="Київський ААС"/>
        <s v="Львівський ААС"/>
        <s v="Одеський ААС"/>
        <s v="Севастопольський ААС"/>
        <s v="Харківський ААС"/>
      </sharedItems>
    </cacheField>
    <cacheField name="Фактично зайняті посади" numFmtId="0">
      <sharedItems containsSemiMixedTypes="0" containsString="0" containsNumber="1" containsInteger="1" minValue="0" maxValue="176"/>
    </cacheField>
    <cacheField name="Пройшли навчання " numFmtId="0">
      <sharedItems containsString="0" containsBlank="1" containsNumber="1" containsInteger="1" minValue="1" maxValue="1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45600462964" createdVersion="6" refreshedVersion="6" minRefreshableVersion="3" recordCount="25">
  <cacheSource type="worksheet">
    <worksheetSource ref="A2:D27" sheet="Житомирська"/>
  </cacheSource>
  <cacheFields count="4">
    <cacheField name="№ п/п" numFmtId="0">
      <sharedItems containsSemiMixedTypes="0" containsString="0" containsNumber="1" containsInteger="1" minValue="1" maxValue="25"/>
    </cacheField>
    <cacheField name="Назва суду" numFmtId="0">
      <sharedItems count="25">
        <s v="Андрушівський районний суд"/>
        <s v="Баранівський районний суд"/>
        <s v="Бердичівський міськрайонний суд"/>
        <s v="Брусилівський районний суд"/>
        <s v="Володарсько-Волинський районний суд"/>
        <s v="Ємільчинський районний суд"/>
        <s v="Житомирський районний суд "/>
        <s v="Коростенський міськрайонний суд "/>
        <s v="Коростишівський районний суд"/>
        <s v="Лугинський районний суд"/>
        <s v="Любарський районний суд"/>
        <s v="Малинський районний суд"/>
        <s v="Народицький районний суд "/>
        <s v="Новоград -Волинський міськрайонний суд"/>
        <s v="Овруцький районний суд"/>
        <s v="Олевський районний суд"/>
        <s v="Попільнянській районний суд"/>
        <s v="Радомишльський  районний   суд "/>
        <s v="Романівський районний суд"/>
        <s v="Ружинський районний суд "/>
        <s v="Червоноармійський районний суд"/>
        <s v="Черняхівський районний суд"/>
        <s v="Чуднівський районний суд"/>
        <s v="Богунський райониий суд м.Житомира"/>
        <s v="Корольовський районний суд м.Житомира"/>
      </sharedItems>
    </cacheField>
    <cacheField name="Фактично зайняті посади" numFmtId="0">
      <sharedItems containsSemiMixedTypes="0" containsString="0" containsNumber="1" minValue="14" maxValue="72.5"/>
    </cacheField>
    <cacheField name="Пройшли навчання " numFmtId="0">
      <sharedItems containsString="0" containsBlank="1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07066087966" createdVersion="6" refreshedVersion="6" minRefreshableVersion="3" recordCount="13">
  <cacheSource type="worksheet">
    <worksheetSource ref="A2:D15" sheet="Закарпатська"/>
  </cacheSource>
  <cacheFields count="4">
    <cacheField name="№ п/п" numFmtId="0">
      <sharedItems containsSemiMixedTypes="0" containsString="0" containsNumber="1" containsInteger="1" minValue="1" maxValue="13"/>
    </cacheField>
    <cacheField name="Назва суду" numFmtId="0">
      <sharedItems count="13">
        <s v="Берегівський районний  суд Закарпатської області"/>
        <s v="Великоберезнянський районний суд Закарпатської області"/>
        <s v="Виноградівський   районний  суд Закарпатської області"/>
        <s v="Воловецький районний  суд Закарпатської області"/>
        <s v="Іршавський районний суд Закарпатської області"/>
        <s v="Міжгірський районний суд Закарпатської області"/>
        <s v="Мукачівський міськрайонний суд "/>
        <s v="Перечинський районний  суд Закарпатської області"/>
        <s v="Рахівський районний суд Закарпатської області"/>
        <s v="Свалявський районний суд Закарпатської області"/>
        <s v="Тячівський районний суд Закарпатської області"/>
        <s v="Ужгородський міськрайонний суд Закарпатської області"/>
        <s v="Хустський районний суд Закарпатської області"/>
      </sharedItems>
    </cacheField>
    <cacheField name="Фактично зайняті посади" numFmtId="0">
      <sharedItems containsSemiMixedTypes="0" containsString="0" containsNumber="1" containsInteger="1" minValue="16" maxValue="76"/>
    </cacheField>
    <cacheField name="Пройшли навчання " numFmtId="0">
      <sharedItems containsString="0" containsBlank="1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09096180556" createdVersion="6" refreshedVersion="6" minRefreshableVersion="3" recordCount="28">
  <cacheSource type="worksheet">
    <worksheetSource ref="A2:D30" sheet="Запорізька"/>
  </cacheSource>
  <cacheFields count="4">
    <cacheField name="№ п/п" numFmtId="0">
      <sharedItems containsSemiMixedTypes="0" containsString="0" containsNumber="1" containsInteger="1" minValue="1" maxValue="28"/>
    </cacheField>
    <cacheField name="Назва суду" numFmtId="0">
      <sharedItems count="28">
        <s v="Бердянський міськрайонний "/>
        <s v="Василівський районний "/>
        <s v="Великобілозерський районний "/>
        <s v="Веселівський районний "/>
        <s v="Вільнянський районний "/>
        <s v="Гуляйпільський районний "/>
        <s v="Енергодарський міський "/>
        <s v="Запорізький районний "/>
        <s v="Кам'янсько - Дніпровський районний "/>
        <s v="Куйбишевський районний "/>
        <s v="Мелітопольський міськрайонний "/>
        <s v="Михайлівський районний "/>
        <s v="Новомиколаївський районний "/>
        <s v="Оріхівський районний "/>
        <s v="Пологівський районний "/>
        <s v="Приазовський районний "/>
        <s v="Приморський районний "/>
        <s v="Розівський районний "/>
        <s v="Токмацький районний "/>
        <s v="Чернігівський районний "/>
        <s v="Якимівський районний "/>
        <s v="Жовтневий районний "/>
        <s v="Заводський районний "/>
        <s v="Комунарський районний "/>
        <s v="Ленінський районний "/>
        <s v="Орджонікідзевський районний "/>
        <s v="Шевченківський районний "/>
        <s v="Хортицький районний "/>
      </sharedItems>
    </cacheField>
    <cacheField name="Фактично зайняті посади" numFmtId="0">
      <sharedItems containsSemiMixedTypes="0" containsString="0" containsNumber="1" minValue="10" maxValue="77"/>
    </cacheField>
    <cacheField name="Пройшли навчання " numFmtId="0">
      <sharedItems containsString="0" containsBlank="1" containsNumber="1" containsInteger="1" minValue="1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11502777781" createdVersion="6" refreshedVersion="6" minRefreshableVersion="3" recordCount="17">
  <cacheSource type="worksheet">
    <worksheetSource ref="A2:D19" sheet="Івано-Франківська"/>
  </cacheSource>
  <cacheFields count="4">
    <cacheField name="№ п/п" numFmtId="0">
      <sharedItems containsSemiMixedTypes="0" containsString="0" containsNumber="1" containsInteger="1" minValue="1" maxValue="17"/>
    </cacheField>
    <cacheField name="Назва суду" numFmtId="0">
      <sharedItems count="17">
        <s v="Богородчанський районний суд"/>
        <s v="Болехівський міський суд"/>
        <s v="Верховинський районний суд"/>
        <s v="Галицький районний суд"/>
        <s v="Городенківський районний суд"/>
        <s v="Долинський районний суд"/>
        <s v="Івано-Франківський міський суд"/>
        <s v="Калуський міськрайонний суд"/>
        <s v="Коломийський міськрайонний суд"/>
        <s v="Косівський районний суд"/>
        <s v="Надвірнянський районний суд"/>
        <s v="Рогатинський районний суд"/>
        <s v="Рожнятівський районний суд"/>
        <s v="Снятинський районний суд"/>
        <s v="Тисменицький районний суд"/>
        <s v="Тлумацький районний суд"/>
        <s v="Яремчанський міський суд"/>
      </sharedItems>
    </cacheField>
    <cacheField name="Фактично зайняті посади" numFmtId="0">
      <sharedItems containsSemiMixedTypes="0" containsString="0" containsNumber="1" containsInteger="1" minValue="13" maxValue="74"/>
    </cacheField>
    <cacheField name="Пройшли навчання " numFmtId="0">
      <sharedItems containsString="0" containsBlank="1" containsNumber="1" containsInteger="1" minValue="1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13515856482" createdVersion="6" refreshedVersion="6" minRefreshableVersion="3" recordCount="28">
  <cacheSource type="worksheet">
    <worksheetSource ref="A2:D30" sheet="Київська"/>
  </cacheSource>
  <cacheFields count="4">
    <cacheField name="№ п/п" numFmtId="0">
      <sharedItems containsSemiMixedTypes="0" containsString="0" containsNumber="1" containsInteger="1" minValue="1" maxValue="28"/>
    </cacheField>
    <cacheField name="Назва суду" numFmtId="0">
      <sharedItems count="28">
        <s v="Баришівський районний суд "/>
        <s v="Березанський міський суд  "/>
        <s v="Білоцерківський міськрайонний суд "/>
        <s v="Богуславський районний суд"/>
        <s v="Бориспільський міськрайонний суд"/>
        <s v="Бородянський районний суд "/>
        <s v="Броварський міськрайонний суд "/>
        <s v="Васильківський міськрайонний суд "/>
        <s v="Вишгородський районний суд"/>
        <s v="Володарський районний суд "/>
        <s v="Згурівський районний суд"/>
        <s v="Іванківський районний суд "/>
        <s v="Ірпіньський міський суд "/>
        <s v="Кагарлицький районний суд "/>
        <s v="К-Святошинський районний суд "/>
        <s v="Макарівський районний суд "/>
        <s v="Миронівський районний суд "/>
        <s v="Обухівський районний суд "/>
        <s v="П-Хмельницький міськрайонний суд "/>
        <s v="Ржищівський міський суд "/>
        <s v="Рокитнянський районний суд "/>
        <s v="Сквирський районний суд"/>
        <s v="Славутицький міський суд "/>
        <s v="Ставищенський районний суд "/>
        <s v="Таращанський районний суд"/>
        <s v="Тетіївський районний суд"/>
        <s v="Фастівський міськрайонний суд"/>
        <s v="Яготинський районний суд "/>
      </sharedItems>
    </cacheField>
    <cacheField name="Фактично зайняті посади" numFmtId="0">
      <sharedItems containsSemiMixedTypes="0" containsString="0" containsNumber="1" containsInteger="1" minValue="13" maxValue="86"/>
    </cacheField>
    <cacheField name="Пройшли навчання " numFmtId="0">
      <sharedItems containsString="0" containsBlank="1" containsNumber="1" containsInteger="1" minValue="3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16346412036" createdVersion="6" refreshedVersion="6" minRefreshableVersion="3" recordCount="23">
  <cacheSource type="worksheet">
    <worksheetSource ref="A2:D25" sheet="Кіровоградська"/>
  </cacheSource>
  <cacheFields count="4">
    <cacheField name="№ п/п" numFmtId="0">
      <sharedItems containsSemiMixedTypes="0" containsString="0" containsNumber="1" containsInteger="1" minValue="1" maxValue="23"/>
    </cacheField>
    <cacheField name="Назва суду" numFmtId="0">
      <sharedItems count="23">
        <s v="Бобринецький районий суд"/>
        <s v="Вільшанський районний суд"/>
        <s v="Гайворонський районний суд"/>
        <s v="Голованівський районний суд"/>
        <s v="Добровеличківський районний суд"/>
        <s v="Долинський районний суд"/>
        <s v="Знамянський міськрайонний суд"/>
        <s v="Кіровоградський районний суд"/>
        <s v="Компаніївський районний суд"/>
        <s v="Маловичківський районний суд"/>
        <s v="Новгородківський районний суд"/>
        <s v="Новоархангельський районний суд"/>
        <s v="Новомиргородський районний суд"/>
        <s v="Новоукраїнський районний суд"/>
        <s v="Олександрівський районний суд"/>
        <s v="Олексанрійський міськрайонний суд"/>
        <s v="Онуфріївський районний суд"/>
        <s v="Петрівський районний суд"/>
        <s v="Світловодський міськрайонний суд"/>
        <s v="Ульяновський районний суд"/>
        <s v="Устинівський районний суд"/>
        <s v="Кіровський районний суд м. Кіровограда"/>
        <s v="Ленінський районний суд м. Кіровограда"/>
      </sharedItems>
    </cacheField>
    <cacheField name="Фактично зайняті посади" numFmtId="0">
      <sharedItems containsSemiMixedTypes="0" containsString="0" containsNumber="1" minValue="11" maxValue="73.5"/>
    </cacheField>
    <cacheField name="Пройшли навчання " numFmtId="0">
      <sharedItems containsString="0" containsBlank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18203587964" createdVersion="6" refreshedVersion="6" minRefreshableVersion="3" recordCount="14">
  <cacheSource type="worksheet">
    <worksheetSource ref="A2:D16" sheet="Луганська"/>
  </cacheSource>
  <cacheFields count="4">
    <cacheField name="№ п/п" numFmtId="0">
      <sharedItems containsSemiMixedTypes="0" containsString="0" containsNumber="1" containsInteger="1" minValue="1" maxValue="14"/>
    </cacheField>
    <cacheField name="Назва суду" numFmtId="0">
      <sharedItems count="14">
        <s v="Біловодський районний суд"/>
        <s v="Білокуракинський районний суд"/>
        <s v="Кремінський районний суд"/>
        <s v="Лисичанський міський суд"/>
        <s v="Марківський районний суд"/>
        <s v="Міловський районний суд"/>
        <s v="Новоайдарський районний суд"/>
        <s v="Новопсковський районний суд"/>
        <s v="Попаснянський районний суд"/>
        <s v="Рубіжанський міський суд*"/>
        <s v="Сватівський районний суд"/>
        <s v="Сєвєродонецький міський суд"/>
        <s v="Старобільський районний суд"/>
        <s v="Троїцький районний суд"/>
      </sharedItems>
    </cacheField>
    <cacheField name="Фактично зайняті посади" numFmtId="0">
      <sharedItems containsSemiMixedTypes="0" containsString="0" containsNumber="1" containsInteger="1" minValue="12" maxValue="53"/>
    </cacheField>
    <cacheField name="Пройшли навчання " numFmtId="0">
      <sharedItems containsString="0" containsBlank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20499189815" createdVersion="6" refreshedVersion="6" minRefreshableVersion="3" recordCount="29">
  <cacheSource type="worksheet">
    <worksheetSource ref="A2:D31" sheet="Львівська"/>
  </cacheSource>
  <cacheFields count="4">
    <cacheField name="№ п/п" numFmtId="0">
      <sharedItems containsSemiMixedTypes="0" containsString="0" containsNumber="1" containsInteger="1" minValue="1" maxValue="29"/>
    </cacheField>
    <cacheField name="Назва суду" numFmtId="0">
      <sharedItems count="29">
        <s v="Бориславський міський суд "/>
        <s v="Бродівський районний суд"/>
        <s v="Буський районний суд"/>
        <s v="Городоцький районний суд"/>
        <s v="Дрогобицький міськрайонний суд"/>
        <s v="Жидачівський районний суд"/>
        <s v="Жовківський районний суд"/>
        <s v="Золочівський районний суд"/>
        <s v="Камянка-Бузький районний суд"/>
        <s v="Миколаївський районний суд"/>
        <s v="Мостиський районний суд"/>
        <s v="Перемшлянський районний суд"/>
        <s v="Пустомитівський районний суд"/>
        <s v="Радехівський районний суд"/>
        <s v="Самбірський міськрайонний суд"/>
        <s v="Сколівський районний суд"/>
        <s v="Сокальський районний суд"/>
        <s v="Старосамбірський районний суд"/>
        <s v="Стрийський міськрайонний суд"/>
        <s v="Трускавецький міський суд"/>
        <s v="Турківський районний суд"/>
        <s v="Червоноградський міський суд"/>
        <s v="Яворівський районний суд"/>
        <s v="Галицький районний суд м.Львова"/>
        <s v="Залізничний районний суд м.Львова"/>
        <s v="Личаківський районий суд м.Львова"/>
        <s v="Сихівський районний суд м.Львова"/>
        <s v="Франківський районний суд м.Львова"/>
        <s v="Шевченківський районний суд м.Львова"/>
      </sharedItems>
    </cacheField>
    <cacheField name="Фактично зайняті посади" numFmtId="0">
      <sharedItems containsSemiMixedTypes="0" containsString="0" containsNumber="1" containsInteger="1" minValue="14" maxValue="48"/>
    </cacheField>
    <cacheField name="Пройшли навчання " numFmtId="0">
      <sharedItems containsString="0" containsBlank="1" containsNumber="1" containsInteger="1" minValue="1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22671990738" createdVersion="6" refreshedVersion="6" minRefreshableVersion="3" recordCount="24">
  <cacheSource type="worksheet">
    <worksheetSource ref="A2:D26" sheet="Миколаївська"/>
  </cacheSource>
  <cacheFields count="4">
    <cacheField name="№ п/п" numFmtId="0">
      <sharedItems containsSemiMixedTypes="0" containsString="0" containsNumber="1" containsInteger="1" minValue="1" maxValue="24"/>
    </cacheField>
    <cacheField name="Назва суду" numFmtId="0">
      <sharedItems count="24">
        <s v="Арбузинський районний суд"/>
        <s v="Баштанський районний суд"/>
        <s v="Березанський районний суд"/>
        <s v="Березнегуватський районний суд"/>
        <s v="Братський районний суд"/>
        <s v="Веселинівський районний суд"/>
        <s v="Вознесенський міськрайонний суд"/>
        <s v="Врадіївський районний суд"/>
        <s v="Доманівський районний суд"/>
        <s v="Єланецький районний суд"/>
        <s v="Жовтневий районний суд"/>
        <s v="Казанківський районний суд"/>
        <s v="Кривоозерський районний суд"/>
        <s v="Миколаївський районний суд"/>
        <s v="Новобузький районний суд"/>
        <s v="Новоодеський районний суд"/>
        <s v="Очаківський міськрайонний суд"/>
        <s v="Первомайський міськрайонний суд"/>
        <s v="Снігурівський районний суд"/>
        <s v="Южноукраїнський міський суд"/>
        <s v="Заводський районний суд м. Миколаєва"/>
        <s v="Корабельний районний суд м. Миколаєва"/>
        <s v="Ленінський районний суд м. Миколаєва"/>
        <s v="Центральний районний суд м. Миколаєва"/>
      </sharedItems>
    </cacheField>
    <cacheField name="Фактично зайняті посади" numFmtId="0">
      <sharedItems containsSemiMixedTypes="0" containsString="0" containsNumber="1" containsInteger="1" minValue="11" maxValue="64"/>
    </cacheField>
    <cacheField name="Пройшли навчання " numFmtId="0">
      <sharedItems containsString="0" containsBlank="1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24880555554" createdVersion="6" refreshedVersion="6" minRefreshableVersion="3" recordCount="33">
  <cacheSource type="worksheet">
    <worksheetSource ref="A2:D35" sheet="Одеська"/>
  </cacheSource>
  <cacheFields count="4">
    <cacheField name="№ п/п" numFmtId="0">
      <sharedItems containsSemiMixedTypes="0" containsString="0" containsNumber="1" containsInteger="1" minValue="1" maxValue="33"/>
    </cacheField>
    <cacheField name="Назва суду" numFmtId="0">
      <sharedItems count="33">
        <s v="Ананьївський районний суд "/>
        <s v="Арцизький районний  суд"/>
        <s v="Балтський районний суд "/>
        <s v="Березівський районний суд "/>
        <s v="Білгород-Дністровський міськрайонний суд"/>
        <s v="Біляївський районний суд "/>
        <s v="Болградський районний суд "/>
        <s v="Великомихайлівський районний суд "/>
        <s v="Іванівський  районний суд "/>
        <s v="Ізмаїльський міськрайонний суд "/>
        <s v="Іллічівський міський суд"/>
        <s v="Кілійський  районний суд"/>
        <s v="Кодимський районний суд "/>
        <s v="Комінтернівський районний суд "/>
        <s v="Котовський міськрайонний суд "/>
        <s v="Красноокнянський районний суд  "/>
        <s v="Любашівський районний суд"/>
        <s v="Миколаївський районний суд "/>
        <s v="Овідіопольський районний суд "/>
        <s v="Ренійський  районний суд "/>
        <s v="Роздільнянський районний суд "/>
        <s v="Савранський районний суд  "/>
        <s v="Саратський  районний суд "/>
        <s v="Тарутинський  районний суд "/>
        <s v="Татарбунарський районний суд "/>
        <s v="Теплодарський міський суд "/>
        <s v="Фрунзівський районний суд "/>
        <s v="Ширяївський районний суд"/>
        <s v="Южний міський суд "/>
        <s v="Київський районний суд м. Одеси"/>
        <s v="Малиновський районний суд м. Одеси"/>
        <s v="Приморський районний суд м. Одеси"/>
        <s v="Суворовський районний суд м. Одеси"/>
      </sharedItems>
    </cacheField>
    <cacheField name="Фактично зайняті посади" numFmtId="0">
      <sharedItems containsSemiMixedTypes="0" containsString="0" containsNumber="1" containsInteger="1" minValue="9" maxValue="129"/>
    </cacheField>
    <cacheField name="Пройшли навчання 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692725231478" createdVersion="6" refreshedVersion="6" minRefreshableVersion="3" recordCount="14">
  <cacheSource type="worksheet">
    <worksheetSource ref="A2:D16" sheet="АГС"/>
  </cacheSource>
  <cacheFields count="4">
    <cacheField name="№" numFmtId="0">
      <sharedItems containsSemiMixedTypes="0" containsString="0" containsNumber="1" containsInteger="1" minValue="1" maxValue="14"/>
    </cacheField>
    <cacheField name="Назва суду" numFmtId="0">
      <sharedItems count="14">
        <s v="Західний АГС"/>
        <s v="Південно-західний АГС"/>
        <s v="Північний АГС"/>
        <s v="Північно-західний АГС"/>
        <s v="Східний АГС"/>
        <s v="Центральний АГС"/>
        <s v="Дніпропетровський АГС"/>
        <s v="Донецький АГС"/>
        <s v="Київський АГС"/>
        <s v="Львівський АГС"/>
        <s v="Одеський АГС"/>
        <s v="Рівненський АГС"/>
        <s v="Севастопольський АГС"/>
        <s v="Харківський АГС"/>
      </sharedItems>
    </cacheField>
    <cacheField name="Фактично зайняті посади        " numFmtId="0">
      <sharedItems containsString="0" containsBlank="1" containsNumber="1" containsInteger="1" minValue="5" maxValue="165"/>
    </cacheField>
    <cacheField name="Пройшли навчання" numFmtId="0">
      <sharedItems containsString="0" containsBlank="1" containsNumber="1" containsInteger="1" minValue="4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26952083333" createdVersion="6" refreshedVersion="6" minRefreshableVersion="3" recordCount="31">
  <cacheSource type="worksheet">
    <worksheetSource ref="A2:D33" sheet="Полтавська"/>
  </cacheSource>
  <cacheFields count="4">
    <cacheField name="№ п/п" numFmtId="0">
      <sharedItems containsSemiMixedTypes="0" containsString="0" containsNumber="1" containsInteger="1" minValue="1" maxValue="31"/>
    </cacheField>
    <cacheField name="Назва суду" numFmtId="0">
      <sharedItems count="31">
        <s v="Великобагачанський районний суд "/>
        <s v="Гадяцький районний суд"/>
        <s v="Глобинський районний суд"/>
        <s v="Гребінківський районний  суд"/>
        <s v="Диканський районний суд"/>
        <s v="Зіньківський районний суд"/>
        <s v="Карлівський районний суд"/>
        <s v="Кобеляцький районний суд"/>
        <s v="Козельщинський районний суд"/>
        <s v="Комсомольський міський суд"/>
        <s v="Котелевський районний суд"/>
        <s v="Кременчуцький районний суд"/>
        <s v="Лохвицький районний суд"/>
        <s v="Лубенський міськрайонний "/>
        <s v="Машівський районний суд"/>
        <s v="Миргородський міськрайонний суд"/>
        <s v="Новосанжарський районний суд"/>
        <s v="Оржицький районний суд"/>
        <s v="Пирятинський районний суд"/>
        <s v="Полтавський районний суд"/>
        <s v="Решетилівський районний суд"/>
        <s v="Семенівський районний суд"/>
        <s v="Хорольський районний суд"/>
        <s v="Чорнухинський районний суд"/>
        <s v="Чутівський районний суд"/>
        <s v="Шишацький районний суд"/>
        <s v="Київський районний суд"/>
        <s v="Ленінський районний суд"/>
        <s v="Октябрський районний суд"/>
        <s v="Автозаводський районний суд"/>
        <s v="Крюківський районний суд"/>
      </sharedItems>
    </cacheField>
    <cacheField name="Фактично зайняті посади" numFmtId="0">
      <sharedItems containsSemiMixedTypes="0" containsString="0" containsNumber="1" containsInteger="1" minValue="12" maxValue="52"/>
    </cacheField>
    <cacheField name="Пройшли навчання " numFmtId="0">
      <sharedItems containsString="0" containsBlank="1" containsNumber="1" containsInteger="1" minValue="1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28848379626" createdVersion="6" refreshedVersion="6" minRefreshableVersion="3" recordCount="18">
  <cacheSource type="worksheet">
    <worksheetSource ref="A2:D20" sheet="Рівненська"/>
  </cacheSource>
  <cacheFields count="4">
    <cacheField name="№ п/п" numFmtId="0">
      <sharedItems containsSemiMixedTypes="0" containsString="0" containsNumber="1" containsInteger="1" minValue="1" maxValue="18"/>
    </cacheField>
    <cacheField name="Назва суду" numFmtId="0">
      <sharedItems count="18">
        <s v="Березнівський районний  суд"/>
        <s v="Володимирецький районний суд"/>
        <s v="Гощанський  районний суд"/>
        <s v="Демидівський районний суд"/>
        <s v="Дубенський міськрайонний суд"/>
        <s v="Дубровицький районний суд"/>
        <s v="Зарічненський районний суд"/>
        <s v="Здолбунівський районний суд"/>
        <s v="Корецький  районний суд"/>
        <s v="Костопільський районний суд"/>
        <s v="Кузнецовський міський суд"/>
        <s v="Млинівський районний суд"/>
        <s v="Острозький районний суд"/>
        <s v="Радивилівський районний суд"/>
        <s v="Рівненський міський суд"/>
        <s v="Рівненський районний суд"/>
        <s v="Рокитнівський районний суд"/>
        <s v="Сарненський районнний суд"/>
      </sharedItems>
    </cacheField>
    <cacheField name="Фактично зайняті посади" numFmtId="0">
      <sharedItems containsSemiMixedTypes="0" containsString="0" containsNumber="1" containsInteger="1" minValue="12" maxValue="82"/>
    </cacheField>
    <cacheField name="Пройшли навчання " numFmtId="0">
      <sharedItems containsString="0" containsBlank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31148495372" createdVersion="6" refreshedVersion="6" minRefreshableVersion="3" recordCount="20">
  <cacheSource type="worksheet">
    <worksheetSource ref="A2:D22" sheet="Сумська"/>
  </cacheSource>
  <cacheFields count="4">
    <cacheField name="№ п/п" numFmtId="0">
      <sharedItems containsSemiMixedTypes="0" containsString="0" containsNumber="1" containsInteger="1" minValue="1" maxValue="20"/>
    </cacheField>
    <cacheField name="Назва суду" numFmtId="0">
      <sharedItems count="20">
        <s v="Білопільський районний суд "/>
        <s v="Буринський районний суд"/>
        <s v="Великописарівський районний суд"/>
        <s v="Глухівський міськрайонний суд"/>
        <s v="Конотопський міськрайонний суд"/>
        <s v="Краснопільський районний суд"/>
        <s v="Кролевецький районний суд"/>
        <s v="Лебединський районний суд"/>
        <s v="Липоводолинський районний суд"/>
        <s v="Недригайлівський районний суд"/>
        <s v="Охтирський міскрайонний суд"/>
        <s v="Путивльський районний суд"/>
        <s v="Роменський міськрайонний суд"/>
        <s v="Середино-Будський районний суд"/>
        <s v="Сумський районний суд"/>
        <s v="Тростянецький районний суд"/>
        <s v="Шосткинський  міскрайонний суд"/>
        <s v="Ямпільський районний суд"/>
        <s v="Зарічний районний суд  м. Суми"/>
        <s v="Ковпаківський районний суд  м. Суми"/>
      </sharedItems>
    </cacheField>
    <cacheField name="Фактично зайняті посади" numFmtId="0">
      <sharedItems containsSemiMixedTypes="0" containsString="0" containsNumber="1" minValue="13" maxValue="55"/>
    </cacheField>
    <cacheField name="Пройшли навчання " numFmtId="0">
      <sharedItems containsString="0" containsBlank="1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33101388888" createdVersion="6" refreshedVersion="6" minRefreshableVersion="3" recordCount="17">
  <cacheSource type="worksheet">
    <worksheetSource ref="A2:D19" sheet="Тернопільська"/>
  </cacheSource>
  <cacheFields count="4">
    <cacheField name="№ п/п" numFmtId="0">
      <sharedItems containsSemiMixedTypes="0" containsString="0" containsNumber="1" containsInteger="1" minValue="1" maxValue="17"/>
    </cacheField>
    <cacheField name="Назва суду" numFmtId="0">
      <sharedItems count="17">
        <s v="Бережанський районний суд"/>
        <s v="Борщівський районний суд"/>
        <s v="Бучацький районний суд"/>
        <s v="Гусятинський районний суд"/>
        <s v="Заліщицький районний суд"/>
        <s v="Збаразький  районний суд"/>
        <s v="Зборівський  районний суд"/>
        <s v="Козівський  районний суд"/>
        <s v="Кременецький  районний суд"/>
        <s v="Лановецький  районний суд"/>
        <s v="Монастириський  районний суд"/>
        <s v="Підволочиський  районний суд"/>
        <s v="Підгаєцький  районний суд"/>
        <s v="Теребовлянський  районний суд"/>
        <s v="Тернопільський міськрайонний суд"/>
        <s v="Чортківський  районний суд"/>
        <s v="Шумський  районний суд"/>
      </sharedItems>
    </cacheField>
    <cacheField name="Фактично зайняті посади" numFmtId="0">
      <sharedItems containsSemiMixedTypes="0" containsString="0" containsNumber="1" minValue="13" maxValue="97"/>
    </cacheField>
    <cacheField name="Пройшли навчання 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35171759258" createdVersion="6" refreshedVersion="6" minRefreshableVersion="3" recordCount="37">
  <cacheSource type="worksheet">
    <worksheetSource ref="A2:D39" sheet="Харківська"/>
  </cacheSource>
  <cacheFields count="4">
    <cacheField name="№ п/п" numFmtId="0">
      <sharedItems containsSemiMixedTypes="0" containsString="0" containsNumber="1" containsInteger="1" minValue="1" maxValue="37"/>
    </cacheField>
    <cacheField name="Назва суду" numFmtId="0">
      <sharedItems count="37">
        <s v="Балаклійський районний  "/>
        <s v="Барвінківський районний  "/>
        <s v="Близнюківський районний  "/>
        <s v="Богодухівський районний суд  "/>
        <s v="Борівський районний  "/>
        <s v="Валківський районний  "/>
        <s v="Великобурлуцький районний  "/>
        <s v="Вовчанський районний  "/>
        <s v="Дворічанський районний  "/>
        <s v="Дергачівський районний  "/>
        <s v="Зачепилівський районний  "/>
        <s v="Зміївський районний  "/>
        <s v="Золочівський районний  "/>
        <s v="Ізюмський міськрайонний  "/>
        <s v="Кегичівський районний  "/>
        <s v="Коломацький районний  "/>
        <s v="Красноградський районний  "/>
        <s v="Краснокутський районний  "/>
        <s v="Куп’янський міськрайонний  "/>
        <s v="Лозівський міськрайонний  "/>
        <s v="Люботинський міський  "/>
        <s v="Нововодолазький районний  "/>
        <s v="Первомайський міськрайонний  "/>
        <s v="Печенізький районний  "/>
        <s v="Сахновщинський районний  "/>
        <s v="Харківський районний  "/>
        <s v="Чугуївський міський  "/>
        <s v="Шевченківський районний  "/>
        <s v="Дзержинський  районний   м. Харкова"/>
        <s v="Жовтневий районний   м. Харкова"/>
        <s v="Київський районний   м. Харкова"/>
        <s v="Комінтернівський районний   м. Харкова"/>
        <s v="Ленінський районний   м. Харкова"/>
        <s v="Московський районний   м. Харкова"/>
        <s v="Орджонікідзевський районний   м. Харкова"/>
        <s v="Фрунзенський районний  м. Харкова"/>
        <s v="Червонозаводський районний  м. Харкова"/>
      </sharedItems>
    </cacheField>
    <cacheField name="Фактично зайняті посади" numFmtId="0">
      <sharedItems containsSemiMixedTypes="0" containsString="0" containsNumber="1" minValue="11" maxValue="80"/>
    </cacheField>
    <cacheField name="Пройшли навчання " numFmtId="0">
      <sharedItems containsString="0" containsBlank="1" containsNumber="1" containsInteger="1" minValue="1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36833912034" createdVersion="6" refreshedVersion="6" minRefreshableVersion="3" recordCount="20">
  <cacheSource type="worksheet">
    <worksheetSource ref="A2:D22" sheet="Херсонська"/>
  </cacheSource>
  <cacheFields count="4">
    <cacheField name="№ п/п" numFmtId="0">
      <sharedItems containsSemiMixedTypes="0" containsString="0" containsNumber="1" containsInteger="1" minValue="1" maxValue="20"/>
    </cacheField>
    <cacheField name="Назва суду" numFmtId="0">
      <sharedItems count="20">
        <s v="Бериславський районний суд "/>
        <s v="Білозерський районний суд "/>
        <s v="Великолепетиський районний суд "/>
        <s v="Великоолександрівський районний суд "/>
        <s v="Верхньорогачицький  районний суд "/>
        <s v="Високопільський районний суд "/>
        <s v="Генічеський районний суд "/>
        <s v="Голопристанський районний суд"/>
        <s v="Горностаївський районний суд "/>
        <s v="Іванівський районний суд "/>
        <s v="Каланчацький районний суд "/>
        <s v="Каховський  міськрайонний суд "/>
        <s v="Нижньосірогозький районний суд "/>
        <s v="Нововоронцовський  районний суд "/>
        <s v="Новотроїцький районний суд "/>
        <s v="Новокаховський міський суд "/>
        <s v="Скадовський районний суд "/>
        <s v="Херсонський міський суд"/>
        <s v="Цюрупинський районний суд "/>
        <s v="Чаплинський районний суд "/>
      </sharedItems>
    </cacheField>
    <cacheField name="Фактично зайняті посади" numFmtId="0">
      <sharedItems containsSemiMixedTypes="0" containsString="0" containsNumber="1" containsInteger="1" minValue="8" maxValue="131"/>
    </cacheField>
    <cacheField name="Пройшли навчання " numFmtId="0">
      <sharedItems containsString="0" containsBlank="1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38503124999" createdVersion="6" refreshedVersion="6" minRefreshableVersion="3" recordCount="21">
  <cacheSource type="worksheet">
    <worksheetSource ref="A2:D23" sheet="Хмельницька"/>
  </cacheSource>
  <cacheFields count="4">
    <cacheField name="№ п/п" numFmtId="0">
      <sharedItems containsSemiMixedTypes="0" containsString="0" containsNumber="1" containsInteger="1" minValue="1" maxValue="21"/>
    </cacheField>
    <cacheField name="Назва суду" numFmtId="0">
      <sharedItems count="21">
        <s v="Білогірський районний суд"/>
        <s v="Віньковецький районний суд"/>
        <s v="Волочиський районний суд"/>
        <s v="Городоцький районний суд"/>
        <s v="Деражнянський районний суд"/>
        <s v="Дунаєвецький районний суд"/>
        <s v="Ізяславський районний суд"/>
        <s v="Кам'янець-Подільський міськрайонний суд"/>
        <s v="Красилівський районний суд"/>
        <s v="Летичівський районний суд"/>
        <s v="Нетішинський міський суд"/>
        <s v="Новоушицький районний суд"/>
        <s v="Полонський районний суд"/>
        <s v="Славутський міськрайонний суд"/>
        <s v="Старокостянтинівський районний суд"/>
        <s v="Старосинявський районний суд"/>
        <s v="Теофіпольський районний суд"/>
        <s v="Хмельницький міськрайонний суд"/>
        <s v="Чемеровецький районний суд"/>
        <s v="Шепетівський міськрайонний суд"/>
        <s v="Ярмолинецький районний суд"/>
      </sharedItems>
    </cacheField>
    <cacheField name="Фактично зайняті посади" numFmtId="0">
      <sharedItems containsSemiMixedTypes="0" containsString="0" containsNumber="1" minValue="11" maxValue="123"/>
    </cacheField>
    <cacheField name="Пройшли навчання 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40390625001" createdVersion="6" refreshedVersion="6" minRefreshableVersion="3" recordCount="23">
  <cacheSource type="worksheet">
    <worksheetSource ref="A2:D25" sheet="Черкаська"/>
  </cacheSource>
  <cacheFields count="4">
    <cacheField name="№ п/п" numFmtId="0">
      <sharedItems containsSemiMixedTypes="0" containsString="0" containsNumber="1" containsInteger="1" minValue="1" maxValue="23"/>
    </cacheField>
    <cacheField name="Назва суду" numFmtId="0">
      <sharedItems count="23">
        <s v="Ватутінський міський суд"/>
        <s v="Городищенський районний суд"/>
        <s v="Драбівський районний суд"/>
        <s v="Жашківський районний суд"/>
        <s v="Звенигородський районний суд"/>
        <s v="Золотоніський міськрайонний суд"/>
        <s v="Кам’янський  районний суд"/>
        <s v="Канівський міськрайонний суд"/>
        <s v="Катеринопільський районний суд"/>
        <s v="Корсунь - Шевченківський  районний суд"/>
        <s v="Лисянський районний суд"/>
        <s v="Маньківський районний суд"/>
        <s v="Монастирищенський районний суд"/>
        <s v="Смілянський міськрайонний суд "/>
        <s v="Тальнівський районний суд "/>
        <s v="Уманський міськрайонний суд"/>
        <s v="Христинівський районний суд"/>
        <s v="Черкаський районний суд"/>
        <s v="Чигиринський районний суд"/>
        <s v="Чорнобаївський районний суд"/>
        <s v="Шполянський районний суд"/>
        <s v="Придніпровський районний суд м. Черкаси"/>
        <s v="Соснівський районний суд м. Черкаси"/>
      </sharedItems>
    </cacheField>
    <cacheField name="Фактично зайняті посади" numFmtId="0">
      <sharedItems containsSemiMixedTypes="0" containsString="0" containsNumber="1" minValue="13" maxValue="60.5"/>
    </cacheField>
    <cacheField name="Пройшли навчання " numFmtId="0">
      <sharedItems containsString="0" containsBlank="1" containsNumber="1" containsInteger="1" minValue="2" maxValue="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42858680559" createdVersion="6" refreshedVersion="6" minRefreshableVersion="3" recordCount="15">
  <cacheSource type="worksheet">
    <worksheetSource ref="A2:D17" sheet="Чернівецька"/>
  </cacheSource>
  <cacheFields count="4">
    <cacheField name="№ п/п" numFmtId="0">
      <sharedItems containsSemiMixedTypes="0" containsString="0" containsNumber="1" containsInteger="1" minValue="1" maxValue="15"/>
    </cacheField>
    <cacheField name="Назва суду" numFmtId="0">
      <sharedItems count="15">
        <s v="Вижницький районний суд"/>
        <s v="Герцаївський районний суд"/>
        <s v="Глибоцький районний суд"/>
        <s v="Заставнівський районний суд"/>
        <s v="Кельменецький райнний суд"/>
        <s v="Кіцманський районний суд"/>
        <s v="Новодністровський міський суд"/>
        <s v="Новоселицький районний суд"/>
        <s v="Путильський районний суд"/>
        <s v="Сокирянський районний суд"/>
        <s v="Сторожинецький районний суд"/>
        <s v="Хотинський районний суд"/>
        <s v="Першотравневий районний суд м. Чернівців"/>
        <s v="Садгірський районний суд м. Чернівців"/>
        <s v="Шевченківський районний суд м. Чернівців"/>
      </sharedItems>
    </cacheField>
    <cacheField name="Фактично зайняті посади" numFmtId="0">
      <sharedItems containsSemiMixedTypes="0" containsString="0" containsNumber="1" containsInteger="1" minValue="10" maxValue="49"/>
    </cacheField>
    <cacheField name="Пройшли навчання " numFmtId="0">
      <sharedItems containsString="0" containsBlank="1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45531481484" createdVersion="6" refreshedVersion="6" minRefreshableVersion="3" recordCount="24">
  <cacheSource type="worksheet">
    <worksheetSource ref="A2:D26" sheet="Чернігівська"/>
  </cacheSource>
  <cacheFields count="4">
    <cacheField name="№ п/п" numFmtId="0">
      <sharedItems containsSemiMixedTypes="0" containsString="0" containsNumber="1" containsInteger="1" minValue="1" maxValue="24"/>
    </cacheField>
    <cacheField name="Назва суду" numFmtId="0">
      <sharedItems count="24">
        <s v="Бахмацький районний суд"/>
        <s v="Бобровицький районний суд"/>
        <s v="Борзнянський районний суд"/>
        <s v="Варвинський районний суд"/>
        <s v="Городнянський районний суд"/>
        <s v="Ічнянський районний суд"/>
        <s v="Козелецький районний суд"/>
        <s v="Коропський районний суд"/>
        <s v="Корюківський районний суд"/>
        <s v="Куликівський районний суд"/>
        <s v="Менський районний суд"/>
        <s v="Ніжинський місьрайонний суд"/>
        <s v="Новгород-Сіверський районний суд"/>
        <s v="Носівський районний суд"/>
        <s v="Прилуцький міськрайонний суд"/>
        <s v="Ріпкинський районний суд"/>
        <s v="Семенівський районний суд"/>
        <s v="Сосницький районний суд"/>
        <s v="Срібнянський районний суд"/>
        <s v="Талалаївський районний суд"/>
        <s v="Чернігівський районний суд"/>
        <s v="Щорський районний суд"/>
        <s v="Деснянський районний суд м. Чернігова        "/>
        <s v="Новозаводський районний суд м. Чернігова"/>
      </sharedItems>
    </cacheField>
    <cacheField name="Фактично зайняті посади" numFmtId="0">
      <sharedItems containsSemiMixedTypes="0" containsString="0" containsNumber="1" minValue="11" maxValue="63"/>
    </cacheField>
    <cacheField name="Пройшли навчання " numFmtId="0">
      <sharedItems containsString="0" containsBlank="1" containsNumber="1" containsInteger="1" minValue="1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14405324077" createdVersion="6" refreshedVersion="6" minRefreshableVersion="3" recordCount="49">
  <cacheSource type="worksheet">
    <worksheetSource ref="A3:D52" sheet="АС"/>
  </cacheSource>
  <cacheFields count="4">
    <cacheField name="№" numFmtId="0">
      <sharedItems containsSemiMixedTypes="0" containsString="0" containsNumber="1" containsInteger="1" minValue="1" maxValue="50"/>
    </cacheField>
    <cacheField name="Апеляційні суди" numFmtId="0">
      <sharedItems containsBlank="1" count="51">
        <s v="Вінницький апеляційний суд"/>
        <s v="Волинський апеляційний суд"/>
        <s v="Дніпровський апеляційний суд"/>
        <s v="Донецький апеляційний суд"/>
        <s v="Житомирський апеляційний суд"/>
        <s v="Закарпатський апеляційний суд"/>
        <s v="Запорізький апеляційний суд"/>
        <s v="Івано-Франківський апеляційний суд"/>
        <s v="Київський апеляційний суд "/>
        <s v="Кропивницький апеляційний суд"/>
        <s v="Луганський апеляційний суд"/>
        <s v="Львівський апеляційний суд"/>
        <s v="Миколаївський апеляційний суд"/>
        <s v="Одеський апеляційний суд"/>
        <s v="Полтавський апеляційний суд"/>
        <s v="Рівненський апеляційний суд"/>
        <s v="Сумський апеляційний суд"/>
        <s v="Тернопільський апеляційний суд"/>
        <s v="Харківський апеляційний суд"/>
        <s v="Херсонський апеляційний суд"/>
        <s v="Хмельницький апеляційний суд"/>
        <s v="Черкаський апеляційний суд"/>
        <s v="Чернівецький апеляційний суд "/>
        <s v="Чернігівський апеляційний суд"/>
        <s v="Апеляційний суд Вінницької області"/>
        <s v="Апеляційний суд Волинської області"/>
        <s v="Апеляційний суд Дніпропетровської області"/>
        <s v="Апеляційний суд Донецької області"/>
        <s v="Апеляційний суд Житомирської області"/>
        <s v="Апеляційний суд Закарпатської області"/>
        <s v="Апеляційний суд Запорізької області"/>
        <s v="Апеляційний суд Івано-Франківської області"/>
        <s v="Апеляційний суд Київської області"/>
        <s v="Апеляційний суд Кіровоградської області"/>
        <s v="Апеляційний суд Луганської області"/>
        <s v="Апеляційний суд Львівської області"/>
        <s v="Апеляційний суд Миколаївської області"/>
        <s v="Апеляційний суд Одеської області"/>
        <s v="Апеляційний суд Полтавської області"/>
        <s v="Апеляційний суд Рівненської області"/>
        <s v="Апеляційний суд Сумської області"/>
        <s v="Апеляційний суд Тернопільської області"/>
        <s v="Апеляційний суд Харківської області"/>
        <s v="Апеляційний суд Херсонської області"/>
        <s v="Апеляційний суд Хмельницької області"/>
        <s v="Апеляційний суд Черкаської області"/>
        <s v="Апеляційний суд Чернівецької області"/>
        <s v="Апеляційний суд Чернігівської області"/>
        <s v="Апеляційний суд м. Київ"/>
        <m u="1"/>
        <s v="Разом" u="1"/>
      </sharedItems>
    </cacheField>
    <cacheField name="Всього" numFmtId="0">
      <sharedItems containsSemiMixedTypes="0" containsString="0" containsNumber="1" containsInteger="1" minValue="0" maxValue="379"/>
    </cacheField>
    <cacheField name="Навчено" numFmtId="0">
      <sharedItems containsString="0" containsBlank="1" containsNumber="1" containsInteger="1" minValue="1" maxValue="1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4814479167" createdVersion="6" refreshedVersion="6" minRefreshableVersion="3" recordCount="10">
  <cacheSource type="worksheet">
    <worksheetSource ref="A2:D12" sheet="м. Київ"/>
  </cacheSource>
  <cacheFields count="4">
    <cacheField name="№ п/п" numFmtId="0">
      <sharedItems/>
    </cacheField>
    <cacheField name="Назва суду" numFmtId="0">
      <sharedItems count="10">
        <s v="Голосіївський районний суд      "/>
        <s v="Дарницький районний суд "/>
        <s v="Деснянський районний суд "/>
        <s v="Дніпровський районний суд     "/>
        <s v="Оболонський районний суд "/>
        <s v="Печерський районний суд "/>
        <s v="Подільський районний суд "/>
        <s v="Святошинський районний суд "/>
        <s v="Солом`янський районний суд   "/>
        <s v="Шевченківський районний суд "/>
      </sharedItems>
    </cacheField>
    <cacheField name="Всього працівників" numFmtId="0">
      <sharedItems containsSemiMixedTypes="0" containsString="0" containsNumber="1" containsInteger="1" minValue="67" maxValue="128"/>
    </cacheField>
    <cacheField name="Навчено" numFmtId="0">
      <sharedItems containsString="0" containsBlank="1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6.458474999999" createdVersion="6" refreshedVersion="6" minRefreshableVersion="3" recordCount="25">
  <cacheSource type="worksheet">
    <worksheetSource ref="A1:D26" sheet="Області"/>
  </cacheSource>
  <cacheFields count="4">
    <cacheField name="№ п/п" numFmtId="0">
      <sharedItems containsSemiMixedTypes="0" containsString="0" containsNumber="1" containsInteger="1" minValue="1" maxValue="25"/>
    </cacheField>
    <cacheField name="Область" numFmtId="0">
      <sharedItems count="25">
        <s v="Вінницька область"/>
        <s v="Волинська область"/>
        <s v="Дніпропетровська область"/>
        <s v="Донецька область"/>
        <s v="Житомирська область"/>
        <s v="Закарпатська область"/>
        <s v="Запорізька область"/>
        <s v="Івано-Франківська обл"/>
        <s v="Київська область"/>
        <s v="Кіровоградська область"/>
        <s v="Луганська область"/>
        <s v="Львівська область"/>
        <s v="Миколаївська область"/>
        <s v="Одеська область"/>
        <s v="Полтавська область"/>
        <s v="Рівненська область"/>
        <s v="Сумська область"/>
        <s v="Тернопільська область"/>
        <s v="Харківська область"/>
        <s v="Херсонська область"/>
        <s v="Хмельницька область"/>
        <s v="Черкаська область"/>
        <s v="Чернівецька область"/>
        <s v="Чернігівська область"/>
        <s v="м. Київ"/>
      </sharedItems>
    </cacheField>
    <cacheField name="Фактично зайняті посади        " numFmtId="0">
      <sharedItems containsSemiMixedTypes="0" containsString="0" containsNumber="1" containsInteger="1" minValue="313" maxValue="1387"/>
    </cacheField>
    <cacheField name="Пройшли навчання" numFmtId="0">
      <sharedItems containsSemiMixedTypes="0" containsString="0" containsNumber="1" containsInteger="1" minValue="4" maxValue="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26433912037" createdVersion="6" refreshedVersion="6" minRefreshableVersion="3" recordCount="25">
  <cacheSource type="worksheet">
    <worksheetSource ref="A2:D27" sheet="ОАС"/>
  </cacheSource>
  <cacheFields count="4">
    <cacheField name="№ п/п" numFmtId="0">
      <sharedItems containsSemiMixedTypes="0" containsString="0" containsNumber="1" containsInteger="1" minValue="2" maxValue="26"/>
    </cacheField>
    <cacheField name="Назва суду" numFmtId="0">
      <sharedItems count="25">
        <s v="Вінницький окружний адміністративний суд"/>
        <s v="Волинський окружний адміністративний суд"/>
        <s v="Дніпропетровський окружний адміністративний суд"/>
        <s v="Донецький окружний адміністративний суд"/>
        <s v="Житомирський окружний адміністративний суд"/>
        <s v="Закарпатський окружний адміністративний суд"/>
        <s v="Запорізький окружний адміністративний суд"/>
        <s v="Івано-Франківський окружний адміністративний суд"/>
        <s v="Київський окружний адміністративний суд"/>
        <s v="Кіровоградський окружний адміністративний суд"/>
        <s v="Луганський окружний адміністративний суд"/>
        <s v="Львівський окружний адміністративний суд"/>
        <s v="Миколаївський окружний адміністративний суд"/>
        <s v="Одеський окружний адміністративний суд"/>
        <s v="Полтавський окружний адміністративний суд"/>
        <s v="Рівненський окружний адміністративний суд"/>
        <s v="Сумський окружний адміністративний суд"/>
        <s v="Тернопільський окружний адміністративний суд"/>
        <s v="Харківський окружний адміністративний суд"/>
        <s v="Херсонський окружний адміністративний суд"/>
        <s v="Хмельницький окружний адміністративний суд"/>
        <s v="Черкаський окружний адміністративний суд"/>
        <s v="Чернівецький окружний адміністративний суд"/>
        <s v="Чернігівський окружний адміністративний суд"/>
        <s v="Окружний адміністративний суд м. Київ"/>
      </sharedItems>
    </cacheField>
    <cacheField name="Всього працівників" numFmtId="0">
      <sharedItems containsSemiMixedTypes="0" containsString="0" containsNumber="1" containsInteger="1" minValue="21" maxValue="163"/>
    </cacheField>
    <cacheField name="Навчено" numFmtId="0">
      <sharedItems containsString="0" containsBlank="1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3141064815" createdVersion="6" refreshedVersion="6" minRefreshableVersion="3" recordCount="25">
  <cacheSource type="worksheet">
    <worksheetSource ref="A2:D27" sheet="ГС"/>
  </cacheSource>
  <cacheFields count="4">
    <cacheField name="№ п/п" numFmtId="0">
      <sharedItems containsSemiMixedTypes="0" containsString="0" containsNumber="1" containsInteger="1" minValue="2" maxValue="26"/>
    </cacheField>
    <cacheField name="Назва суду" numFmtId="0">
      <sharedItems count="25">
        <s v="Господарський суд Вінницької області"/>
        <s v="Господарський суд Волинської області"/>
        <s v="Господарський суд Дніпропетровської області"/>
        <s v="Господарський суд Донецької області"/>
        <s v="Господарський суд Житомирської області"/>
        <s v="Господарський суд Закарпатської області"/>
        <s v="Господарський суд Запорізької області"/>
        <s v="Господарський суд Івано-Франківської області"/>
        <s v="Господарський суд Київської області"/>
        <s v="Господарський суд Кіровоградської області"/>
        <s v="Господарський суд Луганської області"/>
        <s v="Господарський суд Львівської області"/>
        <s v="Господарський суд Миколаївської області"/>
        <s v="Господарський суд Одеської області"/>
        <s v="Господарський суд Полтавської області"/>
        <s v="Господарський суд Рівненської області"/>
        <s v="Господарський суд Сумської області"/>
        <s v="Господарський суд Тернопільської області"/>
        <s v="Господарський суд Харківської області"/>
        <s v="Господарський суд Херсонської області"/>
        <s v="Господарський суд Хмельницької області"/>
        <s v="Господарський суд Черкаської області"/>
        <s v="Господарський суд Чернівецької області"/>
        <s v="Господарський суд Чернігівської області"/>
        <s v="Господарський суд м. Київ"/>
      </sharedItems>
    </cacheField>
    <cacheField name="Всього працівників" numFmtId="0">
      <sharedItems containsSemiMixedTypes="0" containsString="0" containsNumber="1" containsInteger="1" minValue="46" maxValue="274"/>
    </cacheField>
    <cacheField name="Навчено" numFmtId="0">
      <sharedItems containsString="0" containsBlank="1" containsNumber="1" containsInteger="1" minValue="1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34368634257" createdVersion="6" refreshedVersion="6" minRefreshableVersion="3" recordCount="29">
  <cacheSource type="worksheet">
    <worksheetSource ref="A2:D31" sheet="Вінницька"/>
  </cacheSource>
  <cacheFields count="4">
    <cacheField name="№ п/п" numFmtId="0">
      <sharedItems containsSemiMixedTypes="0" containsString="0" containsNumber="1" containsInteger="1" minValue="1" maxValue="29"/>
    </cacheField>
    <cacheField name="Назва суду" numFmtId="0">
      <sharedItems count="29">
        <s v="Барський районний суд "/>
        <s v="Бершадський районний суд"/>
        <s v="Вінницький міський суд "/>
        <s v="Вінницький районний суд "/>
        <s v="Гайсинський районний суд "/>
        <s v="Жмеринський міськрайонний суд"/>
        <s v="Іллінецький районний суд "/>
        <s v="Калинівський районний суд "/>
        <s v="Козятинський міськрайонний суд "/>
        <s v="Крижопільський районний суд "/>
        <s v="Ладижинський міський суд "/>
        <s v="Липовецький районний суд "/>
        <s v="Літинський районний суд "/>
        <s v="Могилів-Подільський міськрайонний суд "/>
        <s v="Мурованокуриловецький районний суд"/>
        <s v="Немирівський районний суд "/>
        <s v="Оратівський районний суд "/>
        <s v="Піщанський районний суд "/>
        <s v="Погребищенський районний суд "/>
        <s v="Теплицький районний суд "/>
        <s v="Тиврівський районний суд "/>
        <s v="Томашпільський районний суд "/>
        <s v="Тростянецький районний суд "/>
        <s v="Тульчинський районний суд "/>
        <s v="Хмільницький міськрайонний суд"/>
        <s v="Чернівецький районний суд "/>
        <s v="Чечельницький районний суд "/>
        <s v="Шаргородський районний суд "/>
        <s v="Ямпільський районний суд "/>
      </sharedItems>
    </cacheField>
    <cacheField name="Фактично зайняті посади" numFmtId="0">
      <sharedItems containsSemiMixedTypes="0" containsString="0" containsNumber="1" containsInteger="1" minValue="10" maxValue="167"/>
    </cacheField>
    <cacheField name="Пройшли навчання 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37992939816" createdVersion="6" refreshedVersion="6" minRefreshableVersion="3" recordCount="17">
  <cacheSource type="worksheet">
    <worksheetSource ref="A2:D19" sheet="Волинська"/>
  </cacheSource>
  <cacheFields count="4">
    <cacheField name="№ п/п" numFmtId="0">
      <sharedItems containsSemiMixedTypes="0" containsString="0" containsNumber="1" containsInteger="1" minValue="1" maxValue="17"/>
    </cacheField>
    <cacheField name="Назва суду" numFmtId="0">
      <sharedItems count="17">
        <s v="Володимир-Волинський міський суд "/>
        <s v="Горохівський районний суд "/>
        <s v="Іваничівський районний суд "/>
        <s v="Камінь-Каширський районний суд "/>
        <s v="Ківерцівський районний суд "/>
        <s v="Ковельський міськрайонний суд "/>
        <s v="Локачинський районний суд "/>
        <s v="Луцький міськрайонний суд"/>
        <s v="Любешівський  районний суд"/>
        <s v="Любомльський районний суд"/>
        <s v="Маневицький районний суд "/>
        <s v="Нововолинський міський суд "/>
        <s v="Ратнівський районний суд "/>
        <s v="Рожищенський районний суд"/>
        <s v="Старовижівський районний суд "/>
        <s v="Турійський районний суд "/>
        <s v="Шацький районний суд "/>
      </sharedItems>
    </cacheField>
    <cacheField name="Фактично зайняті посади" numFmtId="0">
      <sharedItems containsSemiMixedTypes="0" containsString="0" containsNumber="1" minValue="12" maxValue="94"/>
    </cacheField>
    <cacheField name="Пройшли навчання " numFmtId="0">
      <sharedItems containsString="0" containsBlank="1" containsNumber="1" containsInteger="1" minValue="1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40291898146" createdVersion="6" refreshedVersion="6" minRefreshableVersion="3" recordCount="46">
  <cacheSource type="worksheet">
    <worksheetSource ref="A2:D48" sheet="Дніпропетровська"/>
  </cacheSource>
  <cacheFields count="4">
    <cacheField name="№ п/п" numFmtId="0">
      <sharedItems containsSemiMixedTypes="0" containsString="0" containsNumber="1" containsInteger="1" minValue="1" maxValue="46"/>
    </cacheField>
    <cacheField name="Назва суду" numFmtId="0">
      <sharedItems count="46">
        <s v="Апостолівський районний"/>
        <s v="Васильківський районний"/>
        <s v="Вільногірський міський"/>
        <s v="Верхньодніпровський районний"/>
        <s v="Дніпропетровський районний"/>
        <s v="Жовтоводський міський"/>
        <s v="Криворізький районний"/>
        <s v="Криничанський районний"/>
        <s v="Магдалинівський районний"/>
        <s v="Марганецький міський"/>
        <s v="Межівський районний"/>
        <s v="Нікопольський міськрайонний"/>
        <s v="Новомосковський міськрайонний"/>
        <s v="Орджонікідзевський міський"/>
        <s v="Павлоградський міськрайонний"/>
        <s v="Першотравенський міський"/>
        <s v="Петропавлівський районний"/>
        <s v="Петриківський районний"/>
        <s v="Покровський районний"/>
        <s v="П'ятихатський районний"/>
        <s v="Синельниківський міськрайонний"/>
        <s v="Солонянський районний"/>
        <s v="Софіївський районний"/>
        <s v="Тернівський міський"/>
        <s v="Томаківський районний "/>
        <s v="Царичанський районний"/>
        <s v="Широківський районний"/>
        <s v="Юр'ївський районний"/>
        <s v="Амур-Нижньодніпровський м. Дніпропетровська"/>
        <s v="Бабушкінський районний м. Дніпропетровська"/>
        <s v="Жовтневий районний м. Дніпропетровська"/>
        <s v="Індустріальний районний м. Дніпропетровська"/>
        <s v="Кіровський районний м. Дніпропетровська"/>
        <s v="Красногвардійський районний м. Дніпропетровська"/>
        <s v="Ленінський районний м. Дніпропетровська"/>
        <s v="Самарський районний м. Дніпропетровська"/>
        <s v="Баглійський районний м. Дніпродзержинська"/>
        <s v="Заводський районний м. Дніпродзержинська"/>
        <s v="Дніпровський районний м. Дніпродзержинська"/>
        <s v="Дзержинський районний м. Кривого Рогу"/>
        <s v="Довгинцівський районний м. Кривого Рогу"/>
        <s v="Жовтневий районний м. Кривого Рогу"/>
        <s v="Інгулецький районний м. Кривого Рогу"/>
        <s v="Саксаганський районний м. Кривого Рогу"/>
        <s v="Тернівський районний м. Кривого Рогу"/>
        <s v="Центрально-Міський районний м. Кривого Рогу"/>
      </sharedItems>
    </cacheField>
    <cacheField name="Фактично зайняті посади" numFmtId="0">
      <sharedItems containsSemiMixedTypes="0" containsString="0" containsNumber="1" minValue="14" maxValue="72.5"/>
    </cacheField>
    <cacheField name="Пройшли навчання " numFmtId="0">
      <sharedItems containsString="0" containsBlank="1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Снігур Тетяна" refreshedDate="43655.743590509257" createdVersion="6" refreshedVersion="6" minRefreshableVersion="3" recordCount="23">
  <cacheSource type="worksheet">
    <worksheetSource ref="A2:D25" sheet="Донецька"/>
  </cacheSource>
  <cacheFields count="4">
    <cacheField name="№ п/п" numFmtId="0">
      <sharedItems containsSemiMixedTypes="0" containsString="0" containsNumber="1" containsInteger="1" minValue="1" maxValue="23"/>
    </cacheField>
    <cacheField name="Назва суду" numFmtId="0">
      <sharedItems count="23">
        <s v="Артемівський міськрайонний суд"/>
        <s v="Великоновоселківський районний суд"/>
        <s v="Волноваський районний суд "/>
        <s v="Володарський районний суд"/>
        <s v="Вугледарський міський суд "/>
        <s v="Дзержинський міський суд"/>
        <s v="Димитровський міський суд"/>
        <s v="Добропільський муськрайонний суд"/>
        <s v="Дружківський міський суд"/>
        <s v="Костянтинівський міськрайонний "/>
        <s v="Краматорський міський "/>
        <s v="Красноармійський міськрайонний "/>
        <s v="Краснолиманський міський "/>
        <s v="Мар'їнський районний "/>
        <s v="Новогродівський міський "/>
        <s v="Олександрівський районний "/>
        <s v="Першотравневий районний "/>
        <s v="Селидівський міський "/>
        <s v="Слов'янський міськрайонний"/>
        <s v="Жовтневий районний "/>
        <s v="Іллічівський районний "/>
        <s v="Орджонікідзевський районний "/>
        <s v="Приморський районний "/>
      </sharedItems>
    </cacheField>
    <cacheField name="Фактично зайняті посади" numFmtId="0">
      <sharedItems containsSemiMixedTypes="0" containsString="0" containsNumber="1" minValue="13" maxValue="69.5"/>
    </cacheField>
    <cacheField name="Пройшли навчання 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1"/>
    <x v="0"/>
    <n v="76"/>
    <n v="82"/>
  </r>
  <r>
    <n v="2"/>
    <x v="1"/>
    <n v="127"/>
    <m/>
  </r>
  <r>
    <n v="3"/>
    <x v="2"/>
    <n v="98"/>
    <n v="1"/>
  </r>
  <r>
    <n v="4"/>
    <x v="3"/>
    <n v="127"/>
    <n v="10"/>
  </r>
  <r>
    <n v="5"/>
    <x v="4"/>
    <n v="158"/>
    <m/>
  </r>
  <r>
    <n v="6"/>
    <x v="5"/>
    <n v="111"/>
    <n v="108"/>
  </r>
  <r>
    <n v="7"/>
    <x v="6"/>
    <n v="176"/>
    <n v="1"/>
  </r>
  <r>
    <n v="8"/>
    <x v="7"/>
    <n v="2"/>
    <m/>
  </r>
  <r>
    <n v="9"/>
    <x v="8"/>
    <n v="5"/>
    <n v="2"/>
  </r>
  <r>
    <n v="10"/>
    <x v="9"/>
    <n v="4"/>
    <n v="14"/>
  </r>
  <r>
    <n v="11"/>
    <x v="10"/>
    <n v="7"/>
    <n v="1"/>
  </r>
  <r>
    <n v="12"/>
    <x v="11"/>
    <n v="0"/>
    <n v="1"/>
  </r>
  <r>
    <n v="13"/>
    <x v="12"/>
    <n v="5"/>
    <m/>
  </r>
  <r>
    <n v="14"/>
    <x v="13"/>
    <n v="5"/>
    <m/>
  </r>
  <r>
    <n v="15"/>
    <x v="14"/>
    <n v="0"/>
    <m/>
  </r>
  <r>
    <n v="16"/>
    <x v="15"/>
    <n v="8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1"/>
    <x v="0"/>
    <n v="19"/>
    <m/>
  </r>
  <r>
    <n v="2"/>
    <x v="1"/>
    <n v="17"/>
    <m/>
  </r>
  <r>
    <n v="3"/>
    <x v="2"/>
    <n v="43"/>
    <n v="1"/>
  </r>
  <r>
    <n v="4"/>
    <x v="3"/>
    <n v="14"/>
    <n v="1"/>
  </r>
  <r>
    <n v="5"/>
    <x v="4"/>
    <n v="17"/>
    <n v="1"/>
  </r>
  <r>
    <n v="6"/>
    <x v="5"/>
    <n v="15"/>
    <n v="1"/>
  </r>
  <r>
    <n v="7"/>
    <x v="6"/>
    <n v="36.5"/>
    <n v="1"/>
  </r>
  <r>
    <n v="8"/>
    <x v="7"/>
    <n v="44"/>
    <n v="2"/>
  </r>
  <r>
    <n v="9"/>
    <x v="8"/>
    <n v="24.5"/>
    <n v="1"/>
  </r>
  <r>
    <n v="10"/>
    <x v="9"/>
    <n v="18"/>
    <n v="1"/>
  </r>
  <r>
    <n v="11"/>
    <x v="10"/>
    <n v="14"/>
    <m/>
  </r>
  <r>
    <n v="12"/>
    <x v="11"/>
    <n v="24.5"/>
    <m/>
  </r>
  <r>
    <n v="13"/>
    <x v="12"/>
    <n v="16"/>
    <n v="1"/>
  </r>
  <r>
    <n v="14"/>
    <x v="13"/>
    <n v="44"/>
    <n v="15"/>
  </r>
  <r>
    <n v="15"/>
    <x v="14"/>
    <n v="31.5"/>
    <n v="1"/>
  </r>
  <r>
    <n v="16"/>
    <x v="15"/>
    <n v="20"/>
    <n v="10"/>
  </r>
  <r>
    <n v="17"/>
    <x v="16"/>
    <n v="16.5"/>
    <n v="3"/>
  </r>
  <r>
    <n v="18"/>
    <x v="17"/>
    <n v="17"/>
    <n v="10"/>
  </r>
  <r>
    <n v="19"/>
    <x v="18"/>
    <n v="14"/>
    <m/>
  </r>
  <r>
    <n v="20"/>
    <x v="19"/>
    <n v="17.5"/>
    <m/>
  </r>
  <r>
    <n v="21"/>
    <x v="20"/>
    <n v="16"/>
    <m/>
  </r>
  <r>
    <n v="22"/>
    <x v="21"/>
    <n v="21"/>
    <m/>
  </r>
  <r>
    <n v="23"/>
    <x v="22"/>
    <n v="16"/>
    <n v="1"/>
  </r>
  <r>
    <n v="24"/>
    <x v="23"/>
    <n v="72.5"/>
    <m/>
  </r>
  <r>
    <n v="25"/>
    <x v="24"/>
    <n v="69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n v="1"/>
    <x v="0"/>
    <n v="26"/>
    <n v="1"/>
  </r>
  <r>
    <n v="2"/>
    <x v="1"/>
    <n v="18"/>
    <n v="7"/>
  </r>
  <r>
    <n v="3"/>
    <x v="2"/>
    <n v="30"/>
    <n v="1"/>
  </r>
  <r>
    <n v="4"/>
    <x v="3"/>
    <n v="16"/>
    <n v="2"/>
  </r>
  <r>
    <n v="5"/>
    <x v="4"/>
    <n v="28"/>
    <n v="1"/>
  </r>
  <r>
    <n v="6"/>
    <x v="5"/>
    <n v="18"/>
    <n v="2"/>
  </r>
  <r>
    <n v="7"/>
    <x v="6"/>
    <n v="71"/>
    <m/>
  </r>
  <r>
    <n v="8"/>
    <x v="7"/>
    <n v="21"/>
    <n v="7"/>
  </r>
  <r>
    <n v="9"/>
    <x v="8"/>
    <n v="23"/>
    <n v="4"/>
  </r>
  <r>
    <n v="10"/>
    <x v="9"/>
    <n v="27"/>
    <n v="2"/>
  </r>
  <r>
    <n v="11"/>
    <x v="10"/>
    <n v="36"/>
    <n v="6"/>
  </r>
  <r>
    <n v="12"/>
    <x v="11"/>
    <n v="76"/>
    <n v="5"/>
  </r>
  <r>
    <n v="13"/>
    <x v="12"/>
    <n v="35"/>
    <n v="3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x v="0"/>
    <n v="69"/>
    <n v="1"/>
  </r>
  <r>
    <n v="2"/>
    <x v="1"/>
    <n v="23"/>
    <m/>
  </r>
  <r>
    <n v="3"/>
    <x v="2"/>
    <n v="11"/>
    <n v="2"/>
  </r>
  <r>
    <n v="4"/>
    <x v="3"/>
    <n v="14"/>
    <n v="2"/>
  </r>
  <r>
    <n v="5"/>
    <x v="4"/>
    <n v="26"/>
    <n v="1"/>
  </r>
  <r>
    <n v="6"/>
    <x v="5"/>
    <n v="15"/>
    <n v="1"/>
  </r>
  <r>
    <n v="7"/>
    <x v="6"/>
    <n v="22"/>
    <n v="7"/>
  </r>
  <r>
    <n v="8"/>
    <x v="7"/>
    <n v="24"/>
    <n v="1"/>
  </r>
  <r>
    <n v="9"/>
    <x v="8"/>
    <n v="18"/>
    <m/>
  </r>
  <r>
    <n v="10"/>
    <x v="9"/>
    <n v="17"/>
    <m/>
  </r>
  <r>
    <n v="11"/>
    <x v="10"/>
    <n v="77"/>
    <m/>
  </r>
  <r>
    <n v="12"/>
    <x v="11"/>
    <n v="16"/>
    <m/>
  </r>
  <r>
    <n v="13"/>
    <x v="12"/>
    <n v="12"/>
    <m/>
  </r>
  <r>
    <n v="14"/>
    <x v="13"/>
    <n v="24.5"/>
    <n v="11"/>
  </r>
  <r>
    <n v="15"/>
    <x v="14"/>
    <n v="20"/>
    <n v="2"/>
  </r>
  <r>
    <n v="16"/>
    <x v="15"/>
    <n v="22"/>
    <n v="1"/>
  </r>
  <r>
    <n v="17"/>
    <x v="16"/>
    <n v="19"/>
    <m/>
  </r>
  <r>
    <n v="18"/>
    <x v="17"/>
    <n v="10"/>
    <m/>
  </r>
  <r>
    <n v="19"/>
    <x v="18"/>
    <n v="28"/>
    <n v="1"/>
  </r>
  <r>
    <n v="20"/>
    <x v="19"/>
    <n v="15.5"/>
    <m/>
  </r>
  <r>
    <n v="21"/>
    <x v="20"/>
    <n v="20"/>
    <n v="13"/>
  </r>
  <r>
    <n v="22"/>
    <x v="21"/>
    <n v="41"/>
    <n v="31"/>
  </r>
  <r>
    <n v="23"/>
    <x v="22"/>
    <n v="31"/>
    <n v="1"/>
  </r>
  <r>
    <n v="24"/>
    <x v="23"/>
    <n v="49"/>
    <n v="1"/>
  </r>
  <r>
    <n v="25"/>
    <x v="24"/>
    <n v="45"/>
    <m/>
  </r>
  <r>
    <n v="26"/>
    <x v="25"/>
    <n v="51"/>
    <n v="7"/>
  </r>
  <r>
    <n v="27"/>
    <x v="26"/>
    <n v="50"/>
    <m/>
  </r>
  <r>
    <n v="28"/>
    <x v="27"/>
    <n v="39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n v="1"/>
    <x v="0"/>
    <n v="19"/>
    <m/>
  </r>
  <r>
    <n v="2"/>
    <x v="1"/>
    <n v="15"/>
    <n v="4"/>
  </r>
  <r>
    <n v="3"/>
    <x v="2"/>
    <n v="16"/>
    <n v="3"/>
  </r>
  <r>
    <n v="4"/>
    <x v="3"/>
    <n v="20"/>
    <n v="1"/>
  </r>
  <r>
    <n v="5"/>
    <x v="4"/>
    <n v="19"/>
    <n v="7"/>
  </r>
  <r>
    <n v="6"/>
    <x v="5"/>
    <n v="24"/>
    <m/>
  </r>
  <r>
    <n v="7"/>
    <x v="6"/>
    <n v="74"/>
    <m/>
  </r>
  <r>
    <n v="8"/>
    <x v="7"/>
    <n v="41"/>
    <n v="3"/>
  </r>
  <r>
    <n v="9"/>
    <x v="8"/>
    <n v="39"/>
    <n v="23"/>
  </r>
  <r>
    <n v="10"/>
    <x v="9"/>
    <n v="25"/>
    <n v="1"/>
  </r>
  <r>
    <n v="11"/>
    <x v="10"/>
    <n v="27"/>
    <n v="2"/>
  </r>
  <r>
    <n v="12"/>
    <x v="11"/>
    <n v="17"/>
    <m/>
  </r>
  <r>
    <n v="13"/>
    <x v="12"/>
    <n v="18"/>
    <m/>
  </r>
  <r>
    <n v="14"/>
    <x v="13"/>
    <n v="19"/>
    <n v="5"/>
  </r>
  <r>
    <n v="15"/>
    <x v="14"/>
    <n v="17"/>
    <m/>
  </r>
  <r>
    <n v="16"/>
    <x v="15"/>
    <n v="17"/>
    <n v="8"/>
  </r>
  <r>
    <n v="17"/>
    <x v="16"/>
    <n v="13"/>
    <m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1"/>
    <x v="0"/>
    <n v="18"/>
    <m/>
  </r>
  <r>
    <n v="2"/>
    <x v="1"/>
    <n v="14"/>
    <m/>
  </r>
  <r>
    <n v="3"/>
    <x v="2"/>
    <n v="86"/>
    <m/>
  </r>
  <r>
    <n v="4"/>
    <x v="3"/>
    <n v="16"/>
    <n v="3"/>
  </r>
  <r>
    <n v="5"/>
    <x v="4"/>
    <n v="53"/>
    <m/>
  </r>
  <r>
    <n v="6"/>
    <x v="5"/>
    <n v="22"/>
    <n v="6"/>
  </r>
  <r>
    <n v="7"/>
    <x v="6"/>
    <n v="61"/>
    <m/>
  </r>
  <r>
    <n v="8"/>
    <x v="7"/>
    <n v="44"/>
    <m/>
  </r>
  <r>
    <n v="9"/>
    <x v="8"/>
    <n v="35"/>
    <n v="4"/>
  </r>
  <r>
    <n v="10"/>
    <x v="9"/>
    <n v="18"/>
    <m/>
  </r>
  <r>
    <n v="11"/>
    <x v="10"/>
    <n v="14"/>
    <m/>
  </r>
  <r>
    <n v="12"/>
    <x v="11"/>
    <n v="21"/>
    <m/>
  </r>
  <r>
    <n v="13"/>
    <x v="12"/>
    <n v="39"/>
    <n v="3"/>
  </r>
  <r>
    <n v="14"/>
    <x v="13"/>
    <n v="16"/>
    <m/>
  </r>
  <r>
    <n v="15"/>
    <x v="14"/>
    <n v="45"/>
    <m/>
  </r>
  <r>
    <n v="16"/>
    <x v="15"/>
    <n v="20"/>
    <m/>
  </r>
  <r>
    <n v="17"/>
    <x v="16"/>
    <n v="16"/>
    <n v="4"/>
  </r>
  <r>
    <n v="18"/>
    <x v="17"/>
    <n v="32"/>
    <m/>
  </r>
  <r>
    <n v="19"/>
    <x v="18"/>
    <n v="30"/>
    <m/>
  </r>
  <r>
    <n v="20"/>
    <x v="19"/>
    <n v="13"/>
    <m/>
  </r>
  <r>
    <n v="21"/>
    <x v="20"/>
    <n v="17"/>
    <m/>
  </r>
  <r>
    <n v="22"/>
    <x v="21"/>
    <n v="20"/>
    <n v="4"/>
  </r>
  <r>
    <n v="23"/>
    <x v="22"/>
    <n v="14"/>
    <m/>
  </r>
  <r>
    <n v="24"/>
    <x v="23"/>
    <n v="16"/>
    <m/>
  </r>
  <r>
    <n v="25"/>
    <x v="24"/>
    <n v="17"/>
    <m/>
  </r>
  <r>
    <n v="26"/>
    <x v="25"/>
    <n v="16"/>
    <m/>
  </r>
  <r>
    <n v="27"/>
    <x v="26"/>
    <n v="41"/>
    <m/>
  </r>
  <r>
    <n v="28"/>
    <x v="27"/>
    <n v="19"/>
    <m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n v="1"/>
    <x v="0"/>
    <n v="20"/>
    <m/>
  </r>
  <r>
    <n v="2"/>
    <x v="1"/>
    <n v="11"/>
    <n v="5"/>
  </r>
  <r>
    <n v="3"/>
    <x v="2"/>
    <n v="17"/>
    <m/>
  </r>
  <r>
    <n v="4"/>
    <x v="3"/>
    <n v="17"/>
    <m/>
  </r>
  <r>
    <n v="5"/>
    <x v="4"/>
    <n v="16.5"/>
    <n v="1"/>
  </r>
  <r>
    <n v="6"/>
    <x v="5"/>
    <n v="18"/>
    <n v="2"/>
  </r>
  <r>
    <n v="7"/>
    <x v="6"/>
    <n v="34"/>
    <m/>
  </r>
  <r>
    <n v="8"/>
    <x v="7"/>
    <n v="26.5"/>
    <m/>
  </r>
  <r>
    <n v="9"/>
    <x v="8"/>
    <n v="14.5"/>
    <n v="1"/>
  </r>
  <r>
    <n v="10"/>
    <x v="9"/>
    <n v="22"/>
    <m/>
  </r>
  <r>
    <n v="11"/>
    <x v="10"/>
    <n v="13"/>
    <n v="6"/>
  </r>
  <r>
    <n v="12"/>
    <x v="11"/>
    <n v="15"/>
    <n v="1"/>
  </r>
  <r>
    <n v="13"/>
    <x v="12"/>
    <n v="16"/>
    <n v="2"/>
  </r>
  <r>
    <n v="14"/>
    <x v="13"/>
    <n v="25"/>
    <m/>
  </r>
  <r>
    <n v="15"/>
    <x v="14"/>
    <n v="17.5"/>
    <m/>
  </r>
  <r>
    <n v="16"/>
    <x v="15"/>
    <n v="49.5"/>
    <n v="2"/>
  </r>
  <r>
    <n v="17"/>
    <x v="16"/>
    <n v="11.5"/>
    <n v="3"/>
  </r>
  <r>
    <n v="18"/>
    <x v="17"/>
    <n v="17.5"/>
    <m/>
  </r>
  <r>
    <n v="19"/>
    <x v="18"/>
    <n v="41.5"/>
    <n v="1"/>
  </r>
  <r>
    <n v="20"/>
    <x v="19"/>
    <n v="14"/>
    <m/>
  </r>
  <r>
    <n v="21"/>
    <x v="20"/>
    <n v="13.5"/>
    <m/>
  </r>
  <r>
    <n v="22"/>
    <x v="21"/>
    <n v="73.5"/>
    <n v="1"/>
  </r>
  <r>
    <n v="23"/>
    <x v="22"/>
    <n v="55"/>
    <n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"/>
    <x v="0"/>
    <n v="25"/>
    <m/>
  </r>
  <r>
    <n v="2"/>
    <x v="1"/>
    <n v="20"/>
    <n v="2"/>
  </r>
  <r>
    <n v="3"/>
    <x v="2"/>
    <n v="25"/>
    <n v="2"/>
  </r>
  <r>
    <n v="4"/>
    <x v="3"/>
    <n v="53"/>
    <m/>
  </r>
  <r>
    <n v="5"/>
    <x v="4"/>
    <n v="23"/>
    <n v="6"/>
  </r>
  <r>
    <n v="6"/>
    <x v="5"/>
    <n v="12"/>
    <m/>
  </r>
  <r>
    <n v="7"/>
    <x v="6"/>
    <n v="18"/>
    <m/>
  </r>
  <r>
    <n v="8"/>
    <x v="7"/>
    <n v="23"/>
    <n v="5"/>
  </r>
  <r>
    <n v="9"/>
    <x v="8"/>
    <n v="20"/>
    <m/>
  </r>
  <r>
    <n v="10"/>
    <x v="9"/>
    <n v="49"/>
    <n v="1"/>
  </r>
  <r>
    <n v="11"/>
    <x v="10"/>
    <n v="46"/>
    <m/>
  </r>
  <r>
    <n v="12"/>
    <x v="11"/>
    <n v="52"/>
    <m/>
  </r>
  <r>
    <n v="13"/>
    <x v="12"/>
    <n v="36"/>
    <n v="4"/>
  </r>
  <r>
    <n v="14"/>
    <x v="13"/>
    <n v="22"/>
    <n v="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n v="1"/>
    <x v="0"/>
    <n v="17"/>
    <m/>
  </r>
  <r>
    <n v="2"/>
    <x v="1"/>
    <n v="16"/>
    <m/>
  </r>
  <r>
    <n v="3"/>
    <x v="2"/>
    <n v="16"/>
    <n v="3"/>
  </r>
  <r>
    <n v="4"/>
    <x v="3"/>
    <n v="23"/>
    <n v="1"/>
  </r>
  <r>
    <n v="5"/>
    <x v="4"/>
    <n v="47"/>
    <m/>
  </r>
  <r>
    <n v="6"/>
    <x v="5"/>
    <n v="17"/>
    <m/>
  </r>
  <r>
    <n v="7"/>
    <x v="6"/>
    <n v="21"/>
    <n v="3"/>
  </r>
  <r>
    <n v="8"/>
    <x v="7"/>
    <n v="20"/>
    <n v="1"/>
  </r>
  <r>
    <n v="9"/>
    <x v="8"/>
    <n v="17"/>
    <m/>
  </r>
  <r>
    <n v="10"/>
    <x v="9"/>
    <n v="23"/>
    <m/>
  </r>
  <r>
    <n v="11"/>
    <x v="10"/>
    <n v="20"/>
    <n v="5"/>
  </r>
  <r>
    <n v="12"/>
    <x v="11"/>
    <n v="14"/>
    <m/>
  </r>
  <r>
    <n v="13"/>
    <x v="12"/>
    <n v="24"/>
    <n v="1"/>
  </r>
  <r>
    <n v="14"/>
    <x v="13"/>
    <n v="14"/>
    <m/>
  </r>
  <r>
    <n v="15"/>
    <x v="14"/>
    <n v="33"/>
    <m/>
  </r>
  <r>
    <n v="16"/>
    <x v="15"/>
    <n v="15"/>
    <m/>
  </r>
  <r>
    <n v="17"/>
    <x v="16"/>
    <n v="21"/>
    <n v="3"/>
  </r>
  <r>
    <n v="18"/>
    <x v="17"/>
    <n v="17"/>
    <m/>
  </r>
  <r>
    <n v="19"/>
    <x v="18"/>
    <n v="41"/>
    <n v="13"/>
  </r>
  <r>
    <n v="20"/>
    <x v="19"/>
    <n v="17"/>
    <m/>
  </r>
  <r>
    <n v="21"/>
    <x v="20"/>
    <n v="14"/>
    <n v="3"/>
  </r>
  <r>
    <n v="22"/>
    <x v="21"/>
    <n v="28"/>
    <m/>
  </r>
  <r>
    <n v="23"/>
    <x v="22"/>
    <n v="24"/>
    <m/>
  </r>
  <r>
    <n v="24"/>
    <x v="23"/>
    <n v="42"/>
    <n v="5"/>
  </r>
  <r>
    <n v="25"/>
    <x v="24"/>
    <n v="46"/>
    <m/>
  </r>
  <r>
    <n v="26"/>
    <x v="25"/>
    <n v="37"/>
    <m/>
  </r>
  <r>
    <n v="27"/>
    <x v="26"/>
    <n v="40"/>
    <m/>
  </r>
  <r>
    <n v="28"/>
    <x v="27"/>
    <n v="44"/>
    <n v="8"/>
  </r>
  <r>
    <n v="29"/>
    <x v="28"/>
    <n v="48"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n v="1"/>
    <x v="0"/>
    <n v="19"/>
    <m/>
  </r>
  <r>
    <n v="2"/>
    <x v="1"/>
    <n v="17"/>
    <n v="5"/>
  </r>
  <r>
    <n v="3"/>
    <x v="2"/>
    <n v="14"/>
    <m/>
  </r>
  <r>
    <n v="4"/>
    <x v="3"/>
    <n v="15"/>
    <n v="6"/>
  </r>
  <r>
    <n v="5"/>
    <x v="4"/>
    <n v="11"/>
    <m/>
  </r>
  <r>
    <n v="6"/>
    <x v="5"/>
    <n v="17"/>
    <n v="1"/>
  </r>
  <r>
    <n v="7"/>
    <x v="6"/>
    <n v="43"/>
    <n v="2"/>
  </r>
  <r>
    <n v="8"/>
    <x v="7"/>
    <n v="15"/>
    <m/>
  </r>
  <r>
    <n v="9"/>
    <x v="8"/>
    <n v="17"/>
    <n v="1"/>
  </r>
  <r>
    <n v="10"/>
    <x v="9"/>
    <n v="13"/>
    <m/>
  </r>
  <r>
    <n v="11"/>
    <x v="10"/>
    <n v="23"/>
    <n v="10"/>
  </r>
  <r>
    <n v="12"/>
    <x v="11"/>
    <n v="14"/>
    <n v="1"/>
  </r>
  <r>
    <n v="13"/>
    <x v="12"/>
    <n v="15"/>
    <m/>
  </r>
  <r>
    <n v="14"/>
    <x v="13"/>
    <n v="25"/>
    <n v="1"/>
  </r>
  <r>
    <n v="15"/>
    <x v="14"/>
    <n v="17"/>
    <m/>
  </r>
  <r>
    <n v="16"/>
    <x v="15"/>
    <n v="15"/>
    <n v="3"/>
  </r>
  <r>
    <n v="17"/>
    <x v="16"/>
    <n v="26"/>
    <m/>
  </r>
  <r>
    <n v="18"/>
    <x v="17"/>
    <n v="38"/>
    <n v="9"/>
  </r>
  <r>
    <n v="19"/>
    <x v="18"/>
    <n v="19"/>
    <n v="12"/>
  </r>
  <r>
    <n v="20"/>
    <x v="19"/>
    <n v="25"/>
    <n v="1"/>
  </r>
  <r>
    <n v="21"/>
    <x v="20"/>
    <n v="46"/>
    <m/>
  </r>
  <r>
    <n v="22"/>
    <x v="21"/>
    <n v="39"/>
    <n v="6"/>
  </r>
  <r>
    <n v="23"/>
    <x v="22"/>
    <n v="46"/>
    <n v="1"/>
  </r>
  <r>
    <n v="24"/>
    <x v="23"/>
    <n v="64"/>
    <m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n v="1"/>
    <x v="0"/>
    <n v="10"/>
    <m/>
  </r>
  <r>
    <n v="2"/>
    <x v="1"/>
    <n v="15"/>
    <m/>
  </r>
  <r>
    <n v="3"/>
    <x v="2"/>
    <n v="21"/>
    <n v="1"/>
  </r>
  <r>
    <n v="4"/>
    <x v="3"/>
    <n v="14"/>
    <n v="3"/>
  </r>
  <r>
    <n v="5"/>
    <x v="4"/>
    <n v="47"/>
    <m/>
  </r>
  <r>
    <n v="6"/>
    <x v="5"/>
    <n v="33"/>
    <m/>
  </r>
  <r>
    <n v="7"/>
    <x v="6"/>
    <n v="20"/>
    <m/>
  </r>
  <r>
    <n v="8"/>
    <x v="7"/>
    <n v="13"/>
    <n v="1"/>
  </r>
  <r>
    <n v="9"/>
    <x v="8"/>
    <n v="14"/>
    <n v="4"/>
  </r>
  <r>
    <n v="10"/>
    <x v="9"/>
    <n v="51"/>
    <m/>
  </r>
  <r>
    <n v="11"/>
    <x v="10"/>
    <n v="29"/>
    <n v="10"/>
  </r>
  <r>
    <n v="12"/>
    <x v="11"/>
    <n v="16"/>
    <m/>
  </r>
  <r>
    <n v="13"/>
    <x v="12"/>
    <n v="15"/>
    <m/>
  </r>
  <r>
    <n v="14"/>
    <x v="13"/>
    <n v="30"/>
    <m/>
  </r>
  <r>
    <n v="15"/>
    <x v="14"/>
    <n v="36"/>
    <n v="1"/>
  </r>
  <r>
    <n v="16"/>
    <x v="15"/>
    <n v="13"/>
    <n v="4"/>
  </r>
  <r>
    <n v="17"/>
    <x v="16"/>
    <n v="16"/>
    <n v="3"/>
  </r>
  <r>
    <n v="18"/>
    <x v="17"/>
    <n v="11"/>
    <m/>
  </r>
  <r>
    <n v="19"/>
    <x v="18"/>
    <n v="24"/>
    <n v="1"/>
  </r>
  <r>
    <n v="20"/>
    <x v="19"/>
    <n v="16"/>
    <m/>
  </r>
  <r>
    <n v="21"/>
    <x v="20"/>
    <n v="22"/>
    <n v="1"/>
  </r>
  <r>
    <n v="22"/>
    <x v="21"/>
    <n v="10"/>
    <n v="3"/>
  </r>
  <r>
    <n v="23"/>
    <x v="22"/>
    <n v="13"/>
    <m/>
  </r>
  <r>
    <n v="24"/>
    <x v="23"/>
    <n v="15"/>
    <n v="7"/>
  </r>
  <r>
    <n v="25"/>
    <x v="24"/>
    <n v="22"/>
    <n v="8"/>
  </r>
  <r>
    <n v="26"/>
    <x v="25"/>
    <n v="9"/>
    <n v="4"/>
  </r>
  <r>
    <n v="27"/>
    <x v="26"/>
    <n v="9"/>
    <m/>
  </r>
  <r>
    <n v="28"/>
    <x v="27"/>
    <n v="11"/>
    <n v="2"/>
  </r>
  <r>
    <n v="29"/>
    <x v="28"/>
    <n v="11"/>
    <n v="2"/>
  </r>
  <r>
    <n v="30"/>
    <x v="29"/>
    <n v="99"/>
    <n v="4"/>
  </r>
  <r>
    <n v="31"/>
    <x v="30"/>
    <n v="104"/>
    <m/>
  </r>
  <r>
    <n v="32"/>
    <x v="31"/>
    <n v="129"/>
    <n v="1"/>
  </r>
  <r>
    <n v="33"/>
    <x v="32"/>
    <n v="91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"/>
    <x v="0"/>
    <n v="84"/>
    <m/>
  </r>
  <r>
    <n v="2"/>
    <x v="1"/>
    <n v="93"/>
    <n v="6"/>
  </r>
  <r>
    <n v="3"/>
    <x v="2"/>
    <n v="165"/>
    <m/>
  </r>
  <r>
    <n v="4"/>
    <x v="3"/>
    <n v="85"/>
    <n v="20"/>
  </r>
  <r>
    <n v="5"/>
    <x v="4"/>
    <n v="130"/>
    <n v="11"/>
  </r>
  <r>
    <n v="6"/>
    <x v="5"/>
    <n v="82"/>
    <m/>
  </r>
  <r>
    <n v="7"/>
    <x v="6"/>
    <n v="5"/>
    <n v="4"/>
  </r>
  <r>
    <n v="8"/>
    <x v="7"/>
    <n v="18"/>
    <m/>
  </r>
  <r>
    <n v="9"/>
    <x v="8"/>
    <n v="34"/>
    <m/>
  </r>
  <r>
    <n v="10"/>
    <x v="9"/>
    <n v="6"/>
    <m/>
  </r>
  <r>
    <n v="11"/>
    <x v="10"/>
    <n v="9"/>
    <n v="4"/>
  </r>
  <r>
    <n v="12"/>
    <x v="11"/>
    <n v="6"/>
    <n v="80"/>
  </r>
  <r>
    <n v="13"/>
    <x v="12"/>
    <m/>
    <m/>
  </r>
  <r>
    <n v="14"/>
    <x v="13"/>
    <n v="23"/>
    <m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1"/>
    <x v="0"/>
    <n v="17"/>
    <n v="3"/>
  </r>
  <r>
    <n v="2"/>
    <x v="1"/>
    <n v="21"/>
    <n v="3"/>
  </r>
  <r>
    <n v="3"/>
    <x v="2"/>
    <n v="19"/>
    <n v="1"/>
  </r>
  <r>
    <n v="4"/>
    <x v="3"/>
    <n v="18"/>
    <n v="1"/>
  </r>
  <r>
    <n v="5"/>
    <x v="4"/>
    <n v="13"/>
    <m/>
  </r>
  <r>
    <n v="6"/>
    <x v="5"/>
    <n v="16"/>
    <m/>
  </r>
  <r>
    <n v="7"/>
    <x v="6"/>
    <n v="13"/>
    <n v="6"/>
  </r>
  <r>
    <n v="8"/>
    <x v="7"/>
    <n v="20"/>
    <n v="1"/>
  </r>
  <r>
    <n v="9"/>
    <x v="8"/>
    <n v="16"/>
    <n v="3"/>
  </r>
  <r>
    <n v="10"/>
    <x v="9"/>
    <n v="24"/>
    <m/>
  </r>
  <r>
    <n v="11"/>
    <x v="10"/>
    <n v="20"/>
    <m/>
  </r>
  <r>
    <n v="12"/>
    <x v="11"/>
    <n v="18"/>
    <n v="3"/>
  </r>
  <r>
    <n v="13"/>
    <x v="12"/>
    <n v="19"/>
    <m/>
  </r>
  <r>
    <n v="14"/>
    <x v="13"/>
    <n v="36"/>
    <n v="15"/>
  </r>
  <r>
    <n v="15"/>
    <x v="14"/>
    <n v="17"/>
    <n v="3"/>
  </r>
  <r>
    <n v="16"/>
    <x v="15"/>
    <n v="30"/>
    <n v="2"/>
  </r>
  <r>
    <n v="17"/>
    <x v="16"/>
    <n v="18"/>
    <n v="2"/>
  </r>
  <r>
    <n v="18"/>
    <x v="17"/>
    <n v="12"/>
    <m/>
  </r>
  <r>
    <n v="19"/>
    <x v="18"/>
    <n v="18"/>
    <n v="5"/>
  </r>
  <r>
    <n v="20"/>
    <x v="19"/>
    <n v="34"/>
    <m/>
  </r>
  <r>
    <n v="21"/>
    <x v="20"/>
    <n v="15"/>
    <m/>
  </r>
  <r>
    <n v="22"/>
    <x v="21"/>
    <n v="15"/>
    <m/>
  </r>
  <r>
    <n v="23"/>
    <x v="22"/>
    <n v="17"/>
    <n v="3"/>
  </r>
  <r>
    <n v="24"/>
    <x v="23"/>
    <n v="12"/>
    <n v="4"/>
  </r>
  <r>
    <n v="25"/>
    <x v="24"/>
    <n v="17"/>
    <n v="4"/>
  </r>
  <r>
    <n v="26"/>
    <x v="25"/>
    <n v="15"/>
    <n v="1"/>
  </r>
  <r>
    <n v="27"/>
    <x v="26"/>
    <n v="46"/>
    <n v="21"/>
  </r>
  <r>
    <n v="28"/>
    <x v="27"/>
    <n v="33"/>
    <m/>
  </r>
  <r>
    <n v="29"/>
    <x v="28"/>
    <n v="52"/>
    <m/>
  </r>
  <r>
    <n v="30"/>
    <x v="29"/>
    <n v="51"/>
    <n v="28"/>
  </r>
  <r>
    <n v="31"/>
    <x v="30"/>
    <n v="36"/>
    <n v="15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1"/>
    <x v="0"/>
    <n v="18"/>
    <n v="4"/>
  </r>
  <r>
    <n v="2"/>
    <x v="1"/>
    <n v="18"/>
    <n v="1"/>
  </r>
  <r>
    <n v="3"/>
    <x v="2"/>
    <n v="12"/>
    <n v="5"/>
  </r>
  <r>
    <n v="4"/>
    <x v="3"/>
    <n v="12"/>
    <n v="5"/>
  </r>
  <r>
    <n v="5"/>
    <x v="4"/>
    <n v="35"/>
    <n v="5"/>
  </r>
  <r>
    <n v="6"/>
    <x v="5"/>
    <n v="12"/>
    <n v="4"/>
  </r>
  <r>
    <n v="7"/>
    <x v="6"/>
    <n v="14"/>
    <m/>
  </r>
  <r>
    <n v="8"/>
    <x v="7"/>
    <n v="27"/>
    <m/>
  </r>
  <r>
    <n v="9"/>
    <x v="8"/>
    <n v="16"/>
    <n v="3"/>
  </r>
  <r>
    <n v="10"/>
    <x v="9"/>
    <n v="18"/>
    <m/>
  </r>
  <r>
    <n v="11"/>
    <x v="10"/>
    <n v="22"/>
    <n v="2"/>
  </r>
  <r>
    <n v="12"/>
    <x v="11"/>
    <n v="15"/>
    <m/>
  </r>
  <r>
    <n v="13"/>
    <x v="12"/>
    <n v="19"/>
    <n v="6"/>
  </r>
  <r>
    <n v="14"/>
    <x v="13"/>
    <n v="14"/>
    <n v="3"/>
  </r>
  <r>
    <n v="15"/>
    <x v="14"/>
    <n v="82"/>
    <m/>
  </r>
  <r>
    <n v="16"/>
    <x v="15"/>
    <n v="33"/>
    <n v="1"/>
  </r>
  <r>
    <n v="17"/>
    <x v="16"/>
    <n v="15"/>
    <n v="2"/>
  </r>
  <r>
    <n v="18"/>
    <x v="17"/>
    <n v="29"/>
    <n v="1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x v="0"/>
    <n v="23.5"/>
    <n v="3"/>
  </r>
  <r>
    <n v="2"/>
    <x v="1"/>
    <n v="16"/>
    <n v="5"/>
  </r>
  <r>
    <n v="3"/>
    <x v="2"/>
    <n v="15.5"/>
    <m/>
  </r>
  <r>
    <n v="4"/>
    <x v="3"/>
    <n v="28"/>
    <n v="2"/>
  </r>
  <r>
    <n v="5"/>
    <x v="4"/>
    <n v="46"/>
    <m/>
  </r>
  <r>
    <n v="6"/>
    <x v="5"/>
    <n v="18"/>
    <n v="4"/>
  </r>
  <r>
    <n v="7"/>
    <x v="6"/>
    <n v="18"/>
    <m/>
  </r>
  <r>
    <n v="8"/>
    <x v="7"/>
    <n v="20.5"/>
    <n v="1"/>
  </r>
  <r>
    <n v="9"/>
    <x v="8"/>
    <n v="13.5"/>
    <n v="1"/>
  </r>
  <r>
    <n v="10"/>
    <x v="9"/>
    <n v="14"/>
    <n v="3"/>
  </r>
  <r>
    <n v="11"/>
    <x v="10"/>
    <n v="37"/>
    <m/>
  </r>
  <r>
    <n v="12"/>
    <x v="11"/>
    <n v="15.5"/>
    <n v="2"/>
  </r>
  <r>
    <n v="13"/>
    <x v="12"/>
    <n v="39.5"/>
    <m/>
  </r>
  <r>
    <n v="14"/>
    <x v="13"/>
    <n v="13"/>
    <n v="1"/>
  </r>
  <r>
    <n v="15"/>
    <x v="14"/>
    <n v="23.5"/>
    <n v="7"/>
  </r>
  <r>
    <n v="16"/>
    <x v="15"/>
    <n v="21"/>
    <n v="3"/>
  </r>
  <r>
    <n v="17"/>
    <x v="16"/>
    <n v="35"/>
    <n v="3"/>
  </r>
  <r>
    <n v="18"/>
    <x v="17"/>
    <n v="17"/>
    <n v="7"/>
  </r>
  <r>
    <n v="19"/>
    <x v="18"/>
    <n v="53.5"/>
    <n v="4"/>
  </r>
  <r>
    <n v="20"/>
    <x v="19"/>
    <n v="55"/>
    <n v="2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n v="1"/>
    <x v="0"/>
    <n v="22"/>
    <m/>
  </r>
  <r>
    <n v="2"/>
    <x v="1"/>
    <n v="19"/>
    <n v="3"/>
  </r>
  <r>
    <n v="3"/>
    <x v="2"/>
    <n v="15.5"/>
    <m/>
  </r>
  <r>
    <n v="4"/>
    <x v="3"/>
    <n v="20"/>
    <n v="1"/>
  </r>
  <r>
    <n v="5"/>
    <x v="4"/>
    <n v="13"/>
    <m/>
  </r>
  <r>
    <n v="6"/>
    <x v="5"/>
    <n v="20"/>
    <m/>
  </r>
  <r>
    <n v="7"/>
    <x v="6"/>
    <n v="20"/>
    <n v="3"/>
  </r>
  <r>
    <n v="8"/>
    <x v="7"/>
    <n v="13"/>
    <n v="1"/>
  </r>
  <r>
    <n v="9"/>
    <x v="8"/>
    <n v="21.5"/>
    <n v="5"/>
  </r>
  <r>
    <n v="10"/>
    <x v="9"/>
    <n v="18"/>
    <n v="5"/>
  </r>
  <r>
    <n v="11"/>
    <x v="10"/>
    <n v="16"/>
    <n v="3"/>
  </r>
  <r>
    <n v="12"/>
    <x v="11"/>
    <n v="17"/>
    <n v="2"/>
  </r>
  <r>
    <n v="13"/>
    <x v="12"/>
    <n v="13"/>
    <m/>
  </r>
  <r>
    <n v="14"/>
    <x v="13"/>
    <n v="20.5"/>
    <m/>
  </r>
  <r>
    <n v="15"/>
    <x v="14"/>
    <n v="97"/>
    <n v="2"/>
  </r>
  <r>
    <n v="16"/>
    <x v="15"/>
    <n v="25"/>
    <m/>
  </r>
  <r>
    <n v="17"/>
    <x v="16"/>
    <n v="14.5"/>
    <m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1"/>
    <x v="0"/>
    <n v="34"/>
    <m/>
  </r>
  <r>
    <n v="2"/>
    <x v="1"/>
    <n v="13.5"/>
    <n v="1"/>
  </r>
  <r>
    <n v="3"/>
    <x v="2"/>
    <n v="12.5"/>
    <m/>
  </r>
  <r>
    <n v="4"/>
    <x v="3"/>
    <n v="17"/>
    <m/>
  </r>
  <r>
    <n v="5"/>
    <x v="4"/>
    <n v="14"/>
    <n v="1"/>
  </r>
  <r>
    <n v="6"/>
    <x v="5"/>
    <n v="17"/>
    <m/>
  </r>
  <r>
    <n v="7"/>
    <x v="6"/>
    <n v="15.5"/>
    <n v="7"/>
  </r>
  <r>
    <n v="8"/>
    <x v="7"/>
    <n v="21"/>
    <n v="6"/>
  </r>
  <r>
    <n v="9"/>
    <x v="8"/>
    <n v="13"/>
    <n v="1"/>
  </r>
  <r>
    <n v="10"/>
    <x v="9"/>
    <n v="37"/>
    <n v="1"/>
  </r>
  <r>
    <n v="11"/>
    <x v="10"/>
    <n v="16"/>
    <n v="1"/>
  </r>
  <r>
    <n v="12"/>
    <x v="11"/>
    <n v="29.5"/>
    <m/>
  </r>
  <r>
    <n v="13"/>
    <x v="12"/>
    <n v="15"/>
    <n v="3"/>
  </r>
  <r>
    <n v="14"/>
    <x v="13"/>
    <n v="38"/>
    <n v="3"/>
  </r>
  <r>
    <n v="15"/>
    <x v="14"/>
    <n v="13"/>
    <m/>
  </r>
  <r>
    <n v="16"/>
    <x v="15"/>
    <n v="11"/>
    <m/>
  </r>
  <r>
    <n v="17"/>
    <x v="16"/>
    <n v="26"/>
    <n v="12"/>
  </r>
  <r>
    <n v="18"/>
    <x v="17"/>
    <n v="15"/>
    <m/>
  </r>
  <r>
    <n v="19"/>
    <x v="18"/>
    <n v="46"/>
    <n v="27"/>
  </r>
  <r>
    <n v="20"/>
    <x v="19"/>
    <n v="42"/>
    <m/>
  </r>
  <r>
    <n v="21"/>
    <x v="20"/>
    <n v="13"/>
    <m/>
  </r>
  <r>
    <n v="22"/>
    <x v="21"/>
    <n v="15.5"/>
    <m/>
  </r>
  <r>
    <n v="23"/>
    <x v="22"/>
    <n v="35"/>
    <m/>
  </r>
  <r>
    <n v="24"/>
    <x v="23"/>
    <n v="11"/>
    <n v="2"/>
  </r>
  <r>
    <n v="25"/>
    <x v="24"/>
    <n v="16"/>
    <m/>
  </r>
  <r>
    <n v="26"/>
    <x v="25"/>
    <n v="49"/>
    <m/>
  </r>
  <r>
    <n v="27"/>
    <x v="26"/>
    <n v="34"/>
    <m/>
  </r>
  <r>
    <n v="28"/>
    <x v="27"/>
    <n v="14.5"/>
    <n v="1"/>
  </r>
  <r>
    <n v="29"/>
    <x v="28"/>
    <n v="69"/>
    <m/>
  </r>
  <r>
    <n v="30"/>
    <x v="29"/>
    <n v="51"/>
    <n v="1"/>
  </r>
  <r>
    <n v="31"/>
    <x v="30"/>
    <n v="65"/>
    <m/>
  </r>
  <r>
    <n v="32"/>
    <x v="31"/>
    <n v="52"/>
    <m/>
  </r>
  <r>
    <n v="33"/>
    <x v="32"/>
    <n v="54"/>
    <m/>
  </r>
  <r>
    <n v="34"/>
    <x v="33"/>
    <n v="80"/>
    <m/>
  </r>
  <r>
    <n v="35"/>
    <x v="34"/>
    <n v="54"/>
    <m/>
  </r>
  <r>
    <n v="36"/>
    <x v="35"/>
    <n v="47"/>
    <m/>
  </r>
  <r>
    <n v="37"/>
    <x v="36"/>
    <n v="46"/>
    <m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x v="0"/>
    <n v="18"/>
    <n v="6"/>
  </r>
  <r>
    <n v="2"/>
    <x v="1"/>
    <n v="27"/>
    <n v="7"/>
  </r>
  <r>
    <n v="3"/>
    <x v="2"/>
    <n v="14"/>
    <n v="4"/>
  </r>
  <r>
    <n v="4"/>
    <x v="3"/>
    <n v="15"/>
    <n v="2"/>
  </r>
  <r>
    <n v="5"/>
    <x v="4"/>
    <n v="9"/>
    <n v="1"/>
  </r>
  <r>
    <n v="6"/>
    <x v="5"/>
    <n v="12"/>
    <m/>
  </r>
  <r>
    <n v="7"/>
    <x v="6"/>
    <n v="26"/>
    <n v="5"/>
  </r>
  <r>
    <n v="8"/>
    <x v="7"/>
    <n v="25"/>
    <n v="1"/>
  </r>
  <r>
    <n v="9"/>
    <x v="8"/>
    <n v="8"/>
    <n v="3"/>
  </r>
  <r>
    <n v="10"/>
    <x v="9"/>
    <n v="13"/>
    <n v="1"/>
  </r>
  <r>
    <n v="11"/>
    <x v="10"/>
    <n v="18"/>
    <m/>
  </r>
  <r>
    <n v="12"/>
    <x v="11"/>
    <n v="37"/>
    <n v="5"/>
  </r>
  <r>
    <n v="13"/>
    <x v="12"/>
    <n v="13"/>
    <m/>
  </r>
  <r>
    <n v="14"/>
    <x v="13"/>
    <n v="13"/>
    <n v="3"/>
  </r>
  <r>
    <n v="15"/>
    <x v="14"/>
    <n v="17"/>
    <n v="1"/>
  </r>
  <r>
    <n v="16"/>
    <x v="15"/>
    <n v="30"/>
    <n v="1"/>
  </r>
  <r>
    <n v="17"/>
    <x v="16"/>
    <n v="21"/>
    <n v="2"/>
  </r>
  <r>
    <n v="18"/>
    <x v="17"/>
    <n v="131"/>
    <n v="1"/>
  </r>
  <r>
    <n v="19"/>
    <x v="18"/>
    <n v="24"/>
    <n v="1"/>
  </r>
  <r>
    <n v="20"/>
    <x v="19"/>
    <n v="16"/>
    <m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n v="14"/>
    <n v="2"/>
  </r>
  <r>
    <n v="2"/>
    <x v="1"/>
    <n v="14"/>
    <m/>
  </r>
  <r>
    <n v="3"/>
    <x v="2"/>
    <n v="19"/>
    <m/>
  </r>
  <r>
    <n v="4"/>
    <x v="3"/>
    <n v="15"/>
    <n v="1"/>
  </r>
  <r>
    <n v="5"/>
    <x v="4"/>
    <n v="12.5"/>
    <m/>
  </r>
  <r>
    <n v="6"/>
    <x v="5"/>
    <n v="17"/>
    <m/>
  </r>
  <r>
    <n v="7"/>
    <x v="6"/>
    <n v="24"/>
    <m/>
  </r>
  <r>
    <n v="8"/>
    <x v="7"/>
    <n v="59"/>
    <m/>
  </r>
  <r>
    <n v="9"/>
    <x v="8"/>
    <n v="16"/>
    <m/>
  </r>
  <r>
    <n v="10"/>
    <x v="9"/>
    <n v="13"/>
    <m/>
  </r>
  <r>
    <n v="11"/>
    <x v="10"/>
    <n v="16"/>
    <n v="3"/>
  </r>
  <r>
    <n v="12"/>
    <x v="11"/>
    <n v="11"/>
    <n v="4"/>
  </r>
  <r>
    <n v="13"/>
    <x v="12"/>
    <n v="18"/>
    <m/>
  </r>
  <r>
    <n v="14"/>
    <x v="13"/>
    <n v="25"/>
    <m/>
  </r>
  <r>
    <n v="15"/>
    <x v="14"/>
    <n v="26"/>
    <m/>
  </r>
  <r>
    <n v="16"/>
    <x v="15"/>
    <n v="14"/>
    <m/>
  </r>
  <r>
    <n v="17"/>
    <x v="16"/>
    <n v="14"/>
    <m/>
  </r>
  <r>
    <n v="18"/>
    <x v="17"/>
    <n v="123"/>
    <n v="8"/>
  </r>
  <r>
    <n v="19"/>
    <x v="18"/>
    <n v="18"/>
    <n v="1"/>
  </r>
  <r>
    <n v="20"/>
    <x v="19"/>
    <n v="35.5"/>
    <n v="3"/>
  </r>
  <r>
    <n v="21"/>
    <x v="20"/>
    <n v="18"/>
    <m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n v="1"/>
    <x v="0"/>
    <n v="13"/>
    <n v="2"/>
  </r>
  <r>
    <n v="2"/>
    <x v="1"/>
    <n v="17"/>
    <m/>
  </r>
  <r>
    <n v="3"/>
    <x v="2"/>
    <n v="13"/>
    <n v="5"/>
  </r>
  <r>
    <n v="4"/>
    <x v="3"/>
    <n v="18"/>
    <m/>
  </r>
  <r>
    <n v="5"/>
    <x v="4"/>
    <n v="22"/>
    <n v="5"/>
  </r>
  <r>
    <n v="6"/>
    <x v="5"/>
    <n v="28"/>
    <m/>
  </r>
  <r>
    <n v="7"/>
    <x v="6"/>
    <n v="14"/>
    <n v="3"/>
  </r>
  <r>
    <n v="8"/>
    <x v="7"/>
    <n v="27"/>
    <n v="9"/>
  </r>
  <r>
    <n v="9"/>
    <x v="8"/>
    <n v="16"/>
    <m/>
  </r>
  <r>
    <n v="10"/>
    <x v="9"/>
    <n v="15"/>
    <m/>
  </r>
  <r>
    <n v="11"/>
    <x v="10"/>
    <n v="18"/>
    <n v="5"/>
  </r>
  <r>
    <n v="12"/>
    <x v="11"/>
    <n v="16"/>
    <n v="4"/>
  </r>
  <r>
    <n v="13"/>
    <x v="12"/>
    <n v="17"/>
    <n v="4"/>
  </r>
  <r>
    <n v="14"/>
    <x v="13"/>
    <n v="42.5"/>
    <m/>
  </r>
  <r>
    <n v="15"/>
    <x v="14"/>
    <n v="18"/>
    <m/>
  </r>
  <r>
    <n v="16"/>
    <x v="15"/>
    <n v="51"/>
    <m/>
  </r>
  <r>
    <n v="17"/>
    <x v="16"/>
    <n v="14"/>
    <m/>
  </r>
  <r>
    <n v="18"/>
    <x v="17"/>
    <n v="27"/>
    <n v="3"/>
  </r>
  <r>
    <n v="19"/>
    <x v="18"/>
    <n v="14"/>
    <n v="4"/>
  </r>
  <r>
    <n v="20"/>
    <x v="19"/>
    <n v="24"/>
    <n v="7"/>
  </r>
  <r>
    <n v="21"/>
    <x v="20"/>
    <n v="15"/>
    <n v="7"/>
  </r>
  <r>
    <n v="22"/>
    <x v="21"/>
    <n v="60.5"/>
    <n v="31"/>
  </r>
  <r>
    <n v="23"/>
    <x v="22"/>
    <n v="60.5"/>
    <m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1"/>
    <x v="0"/>
    <n v="18"/>
    <m/>
  </r>
  <r>
    <n v="2"/>
    <x v="1"/>
    <n v="14"/>
    <m/>
  </r>
  <r>
    <n v="3"/>
    <x v="2"/>
    <n v="21"/>
    <m/>
  </r>
  <r>
    <n v="4"/>
    <x v="3"/>
    <n v="17"/>
    <m/>
  </r>
  <r>
    <n v="5"/>
    <x v="4"/>
    <n v="15"/>
    <n v="1"/>
  </r>
  <r>
    <n v="6"/>
    <x v="5"/>
    <n v="19"/>
    <n v="2"/>
  </r>
  <r>
    <n v="7"/>
    <x v="6"/>
    <n v="10"/>
    <n v="3"/>
  </r>
  <r>
    <n v="8"/>
    <x v="7"/>
    <n v="19"/>
    <m/>
  </r>
  <r>
    <n v="9"/>
    <x v="8"/>
    <n v="14"/>
    <m/>
  </r>
  <r>
    <n v="10"/>
    <x v="9"/>
    <n v="19"/>
    <m/>
  </r>
  <r>
    <n v="11"/>
    <x v="10"/>
    <n v="22"/>
    <m/>
  </r>
  <r>
    <n v="12"/>
    <x v="11"/>
    <n v="18"/>
    <m/>
  </r>
  <r>
    <n v="13"/>
    <x v="12"/>
    <n v="35"/>
    <m/>
  </r>
  <r>
    <n v="14"/>
    <x v="13"/>
    <n v="23"/>
    <n v="1"/>
  </r>
  <r>
    <n v="15"/>
    <x v="14"/>
    <n v="49"/>
    <m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n v="1"/>
    <x v="0"/>
    <n v="22.5"/>
    <n v="1"/>
  </r>
  <r>
    <n v="2"/>
    <x v="1"/>
    <n v="18"/>
    <m/>
  </r>
  <r>
    <n v="3"/>
    <x v="2"/>
    <n v="14.5"/>
    <n v="1"/>
  </r>
  <r>
    <n v="4"/>
    <x v="3"/>
    <n v="13"/>
    <m/>
  </r>
  <r>
    <n v="5"/>
    <x v="4"/>
    <n v="17"/>
    <m/>
  </r>
  <r>
    <n v="6"/>
    <x v="5"/>
    <n v="14"/>
    <m/>
  </r>
  <r>
    <n v="7"/>
    <x v="6"/>
    <n v="22"/>
    <n v="1"/>
  </r>
  <r>
    <n v="8"/>
    <x v="7"/>
    <n v="11.5"/>
    <n v="2"/>
  </r>
  <r>
    <n v="9"/>
    <x v="8"/>
    <n v="16.5"/>
    <n v="5"/>
  </r>
  <r>
    <n v="10"/>
    <x v="9"/>
    <n v="13"/>
    <m/>
  </r>
  <r>
    <n v="11"/>
    <x v="10"/>
    <n v="22.5"/>
    <m/>
  </r>
  <r>
    <n v="12"/>
    <x v="11"/>
    <n v="35"/>
    <m/>
  </r>
  <r>
    <n v="13"/>
    <x v="12"/>
    <n v="16.5"/>
    <n v="1"/>
  </r>
  <r>
    <n v="14"/>
    <x v="13"/>
    <n v="12.5"/>
    <n v="1"/>
  </r>
  <r>
    <n v="15"/>
    <x v="14"/>
    <n v="39"/>
    <m/>
  </r>
  <r>
    <n v="16"/>
    <x v="15"/>
    <n v="16"/>
    <m/>
  </r>
  <r>
    <n v="17"/>
    <x v="16"/>
    <n v="16"/>
    <n v="1"/>
  </r>
  <r>
    <n v="18"/>
    <x v="17"/>
    <n v="15"/>
    <m/>
  </r>
  <r>
    <n v="19"/>
    <x v="18"/>
    <n v="13"/>
    <n v="1"/>
  </r>
  <r>
    <n v="20"/>
    <x v="19"/>
    <n v="11"/>
    <m/>
  </r>
  <r>
    <n v="21"/>
    <x v="20"/>
    <n v="24"/>
    <n v="6"/>
  </r>
  <r>
    <n v="22"/>
    <x v="21"/>
    <n v="13"/>
    <n v="1"/>
  </r>
  <r>
    <n v="23"/>
    <x v="22"/>
    <n v="63"/>
    <n v="17"/>
  </r>
  <r>
    <n v="24"/>
    <x v="23"/>
    <n v="55"/>
    <n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n v="1"/>
    <x v="0"/>
    <n v="81"/>
    <n v="16"/>
  </r>
  <r>
    <n v="2"/>
    <x v="1"/>
    <n v="82"/>
    <n v="6"/>
  </r>
  <r>
    <n v="3"/>
    <x v="2"/>
    <n v="181"/>
    <n v="3"/>
  </r>
  <r>
    <n v="4"/>
    <x v="3"/>
    <n v="165"/>
    <n v="10"/>
  </r>
  <r>
    <n v="5"/>
    <x v="4"/>
    <n v="130"/>
    <n v="7"/>
  </r>
  <r>
    <n v="6"/>
    <x v="5"/>
    <n v="64"/>
    <n v="20"/>
  </r>
  <r>
    <n v="7"/>
    <x v="6"/>
    <n v="112"/>
    <m/>
  </r>
  <r>
    <n v="8"/>
    <x v="7"/>
    <n v="100"/>
    <n v="1"/>
  </r>
  <r>
    <n v="9"/>
    <x v="8"/>
    <n v="379"/>
    <m/>
  </r>
  <r>
    <n v="10"/>
    <x v="9"/>
    <n v="87"/>
    <m/>
  </r>
  <r>
    <n v="11"/>
    <x v="10"/>
    <n v="62"/>
    <n v="7"/>
  </r>
  <r>
    <n v="12"/>
    <x v="11"/>
    <n v="122"/>
    <m/>
  </r>
  <r>
    <n v="13"/>
    <x v="12"/>
    <n v="108"/>
    <n v="111"/>
  </r>
  <r>
    <n v="14"/>
    <x v="13"/>
    <n v="149"/>
    <n v="1"/>
  </r>
  <r>
    <n v="15"/>
    <x v="14"/>
    <n v="118"/>
    <n v="1"/>
  </r>
  <r>
    <n v="16"/>
    <x v="15"/>
    <n v="72"/>
    <n v="6"/>
  </r>
  <r>
    <n v="17"/>
    <x v="16"/>
    <n v="73"/>
    <n v="7"/>
  </r>
  <r>
    <n v="18"/>
    <x v="17"/>
    <n v="67"/>
    <n v="1"/>
  </r>
  <r>
    <n v="19"/>
    <x v="18"/>
    <n v="186"/>
    <m/>
  </r>
  <r>
    <n v="20"/>
    <x v="19"/>
    <n v="100"/>
    <m/>
  </r>
  <r>
    <n v="21"/>
    <x v="20"/>
    <n v="110"/>
    <n v="5"/>
  </r>
  <r>
    <n v="22"/>
    <x v="21"/>
    <n v="0"/>
    <m/>
  </r>
  <r>
    <n v="23"/>
    <x v="22"/>
    <n v="98"/>
    <m/>
  </r>
  <r>
    <n v="24"/>
    <x v="23"/>
    <n v="101"/>
    <m/>
  </r>
  <r>
    <n v="26"/>
    <x v="24"/>
    <n v="7"/>
    <n v="2"/>
  </r>
  <r>
    <n v="27"/>
    <x v="25"/>
    <n v="3"/>
    <n v="2"/>
  </r>
  <r>
    <n v="28"/>
    <x v="26"/>
    <n v="5"/>
    <n v="1"/>
  </r>
  <r>
    <n v="29"/>
    <x v="27"/>
    <n v="10"/>
    <n v="23"/>
  </r>
  <r>
    <n v="30"/>
    <x v="28"/>
    <n v="0"/>
    <m/>
  </r>
  <r>
    <n v="31"/>
    <x v="29"/>
    <n v="7"/>
    <n v="1"/>
  </r>
  <r>
    <n v="32"/>
    <x v="30"/>
    <n v="8"/>
    <m/>
  </r>
  <r>
    <n v="33"/>
    <x v="31"/>
    <n v="4"/>
    <n v="1"/>
  </r>
  <r>
    <n v="34"/>
    <x v="32"/>
    <n v="29"/>
    <m/>
  </r>
  <r>
    <n v="35"/>
    <x v="33"/>
    <n v="5"/>
    <m/>
  </r>
  <r>
    <n v="36"/>
    <x v="34"/>
    <n v="5"/>
    <n v="3"/>
  </r>
  <r>
    <n v="37"/>
    <x v="35"/>
    <n v="11"/>
    <m/>
  </r>
  <r>
    <n v="38"/>
    <x v="36"/>
    <n v="7"/>
    <n v="1"/>
  </r>
  <r>
    <n v="39"/>
    <x v="37"/>
    <n v="11"/>
    <n v="1"/>
  </r>
  <r>
    <n v="40"/>
    <x v="38"/>
    <n v="9"/>
    <m/>
  </r>
  <r>
    <n v="41"/>
    <x v="39"/>
    <n v="3"/>
    <n v="1"/>
  </r>
  <r>
    <n v="42"/>
    <x v="40"/>
    <n v="13"/>
    <n v="22"/>
  </r>
  <r>
    <n v="43"/>
    <x v="41"/>
    <n v="5"/>
    <m/>
  </r>
  <r>
    <n v="44"/>
    <x v="42"/>
    <n v="30"/>
    <m/>
  </r>
  <r>
    <n v="45"/>
    <x v="43"/>
    <n v="11"/>
    <m/>
  </r>
  <r>
    <n v="46"/>
    <x v="44"/>
    <n v="5"/>
    <n v="1"/>
  </r>
  <r>
    <n v="47"/>
    <x v="45"/>
    <n v="102"/>
    <n v="1"/>
  </r>
  <r>
    <n v="48"/>
    <x v="46"/>
    <n v="6"/>
    <m/>
  </r>
  <r>
    <n v="49"/>
    <x v="47"/>
    <n v="6"/>
    <m/>
  </r>
  <r>
    <n v="50"/>
    <x v="48"/>
    <n v="10"/>
    <m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1."/>
    <x v="0"/>
    <n v="67"/>
    <n v="3"/>
  </r>
  <r>
    <s v="2."/>
    <x v="1"/>
    <n v="85"/>
    <m/>
  </r>
  <r>
    <s v="3."/>
    <x v="2"/>
    <n v="84"/>
    <m/>
  </r>
  <r>
    <s v="4."/>
    <x v="3"/>
    <n v="108"/>
    <m/>
  </r>
  <r>
    <s v="5."/>
    <x v="4"/>
    <n v="80"/>
    <n v="1"/>
  </r>
  <r>
    <s v="6."/>
    <x v="5"/>
    <n v="104"/>
    <m/>
  </r>
  <r>
    <s v="7."/>
    <x v="6"/>
    <n v="67"/>
    <m/>
  </r>
  <r>
    <s v="8."/>
    <x v="7"/>
    <n v="107"/>
    <m/>
  </r>
  <r>
    <s v="9."/>
    <x v="8"/>
    <n v="100"/>
    <m/>
  </r>
  <r>
    <s v="10."/>
    <x v="9"/>
    <n v="128"/>
    <m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1"/>
    <x v="0"/>
    <n v="706"/>
    <n v="44"/>
  </r>
  <r>
    <n v="2"/>
    <x v="1"/>
    <n v="413"/>
    <n v="136"/>
  </r>
  <r>
    <n v="3"/>
    <x v="2"/>
    <n v="1387"/>
    <n v="56"/>
  </r>
  <r>
    <n v="4"/>
    <x v="3"/>
    <n v="819"/>
    <n v="31"/>
  </r>
  <r>
    <n v="5"/>
    <x v="4"/>
    <n v="658"/>
    <n v="50"/>
  </r>
  <r>
    <n v="6"/>
    <x v="5"/>
    <n v="425"/>
    <n v="41"/>
  </r>
  <r>
    <n v="7"/>
    <x v="6"/>
    <n v="809"/>
    <n v="83"/>
  </r>
  <r>
    <n v="8"/>
    <x v="7"/>
    <n v="420"/>
    <n v="57"/>
  </r>
  <r>
    <n v="9"/>
    <x v="8"/>
    <n v="773"/>
    <n v="24"/>
  </r>
  <r>
    <n v="10"/>
    <x v="9"/>
    <n v="559"/>
    <n v="26"/>
  </r>
  <r>
    <n v="11"/>
    <x v="10"/>
    <n v="424"/>
    <n v="21"/>
  </r>
  <r>
    <n v="12"/>
    <x v="11"/>
    <n v="756"/>
    <n v="46"/>
  </r>
  <r>
    <n v="13"/>
    <x v="12"/>
    <n v="593"/>
    <n v="59"/>
  </r>
  <r>
    <n v="14"/>
    <x v="13"/>
    <n v="989"/>
    <n v="63"/>
  </r>
  <r>
    <n v="15"/>
    <x v="14"/>
    <n v="708"/>
    <n v="124"/>
  </r>
  <r>
    <n v="16"/>
    <x v="15"/>
    <n v="411"/>
    <n v="42"/>
  </r>
  <r>
    <n v="17"/>
    <x v="16"/>
    <n v="523"/>
    <n v="48"/>
  </r>
  <r>
    <n v="18"/>
    <x v="17"/>
    <n v="385"/>
    <n v="25"/>
  </r>
  <r>
    <n v="19"/>
    <x v="18"/>
    <n v="1152"/>
    <n v="67"/>
  </r>
  <r>
    <n v="20"/>
    <x v="19"/>
    <n v="487"/>
    <n v="44"/>
  </r>
  <r>
    <n v="21"/>
    <x v="20"/>
    <n v="522"/>
    <n v="22"/>
  </r>
  <r>
    <n v="22"/>
    <x v="21"/>
    <n v="561"/>
    <n v="89"/>
  </r>
  <r>
    <n v="23"/>
    <x v="22"/>
    <n v="313"/>
    <n v="7"/>
  </r>
  <r>
    <n v="24"/>
    <x v="23"/>
    <n v="514"/>
    <n v="41"/>
  </r>
  <r>
    <n v="25"/>
    <x v="24"/>
    <n v="930"/>
    <n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2"/>
    <x v="0"/>
    <n v="80"/>
    <m/>
  </r>
  <r>
    <n v="3"/>
    <x v="1"/>
    <n v="60"/>
    <n v="30"/>
  </r>
  <r>
    <n v="4"/>
    <x v="2"/>
    <n v="163"/>
    <m/>
  </r>
  <r>
    <n v="5"/>
    <x v="3"/>
    <n v="127"/>
    <n v="7"/>
  </r>
  <r>
    <n v="6"/>
    <x v="4"/>
    <n v="79"/>
    <n v="1"/>
  </r>
  <r>
    <n v="7"/>
    <x v="5"/>
    <n v="33"/>
    <n v="6"/>
  </r>
  <r>
    <n v="8"/>
    <x v="6"/>
    <n v="64"/>
    <n v="12"/>
  </r>
  <r>
    <n v="9"/>
    <x v="7"/>
    <n v="50"/>
    <n v="12"/>
  </r>
  <r>
    <n v="10"/>
    <x v="8"/>
    <n v="55"/>
    <m/>
  </r>
  <r>
    <n v="11"/>
    <x v="9"/>
    <n v="46"/>
    <n v="9"/>
  </r>
  <r>
    <n v="12"/>
    <x v="10"/>
    <n v="48"/>
    <m/>
  </r>
  <r>
    <n v="13"/>
    <x v="11"/>
    <n v="110"/>
    <n v="18"/>
  </r>
  <r>
    <n v="14"/>
    <x v="12"/>
    <n v="47"/>
    <n v="12"/>
  </r>
  <r>
    <n v="15"/>
    <x v="13"/>
    <n v="115"/>
    <n v="10"/>
  </r>
  <r>
    <n v="16"/>
    <x v="14"/>
    <n v="60"/>
    <m/>
  </r>
  <r>
    <n v="17"/>
    <x v="15"/>
    <n v="43"/>
    <m/>
  </r>
  <r>
    <n v="18"/>
    <x v="16"/>
    <n v="64"/>
    <m/>
  </r>
  <r>
    <n v="19"/>
    <x v="17"/>
    <n v="56"/>
    <n v="2"/>
  </r>
  <r>
    <n v="20"/>
    <x v="18"/>
    <n v="138"/>
    <m/>
  </r>
  <r>
    <n v="21"/>
    <x v="19"/>
    <n v="47"/>
    <n v="5"/>
  </r>
  <r>
    <n v="22"/>
    <x v="20"/>
    <n v="71"/>
    <n v="1"/>
  </r>
  <r>
    <n v="23"/>
    <x v="21"/>
    <n v="43"/>
    <n v="3"/>
  </r>
  <r>
    <n v="24"/>
    <x v="22"/>
    <n v="21"/>
    <m/>
  </r>
  <r>
    <n v="25"/>
    <x v="23"/>
    <n v="57"/>
    <m/>
  </r>
  <r>
    <n v="26"/>
    <x v="24"/>
    <n v="114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2"/>
    <x v="0"/>
    <n v="50"/>
    <m/>
  </r>
  <r>
    <n v="3"/>
    <x v="1"/>
    <n v="59"/>
    <n v="9"/>
  </r>
  <r>
    <n v="4"/>
    <x v="2"/>
    <n v="152"/>
    <m/>
  </r>
  <r>
    <n v="5"/>
    <x v="3"/>
    <n v="93"/>
    <n v="1"/>
  </r>
  <r>
    <n v="6"/>
    <x v="4"/>
    <n v="75"/>
    <n v="3"/>
  </r>
  <r>
    <n v="7"/>
    <x v="5"/>
    <n v="46"/>
    <n v="1"/>
  </r>
  <r>
    <n v="8"/>
    <x v="6"/>
    <n v="105"/>
    <n v="3"/>
  </r>
  <r>
    <n v="9"/>
    <x v="7"/>
    <n v="76"/>
    <m/>
  </r>
  <r>
    <n v="10"/>
    <x v="8"/>
    <n v="100"/>
    <m/>
  </r>
  <r>
    <n v="11"/>
    <x v="9"/>
    <n v="51"/>
    <n v="1"/>
  </r>
  <r>
    <n v="12"/>
    <x v="10"/>
    <n v="59"/>
    <n v="4"/>
  </r>
  <r>
    <n v="13"/>
    <x v="11"/>
    <n v="113"/>
    <n v="12"/>
  </r>
  <r>
    <n v="14"/>
    <x v="12"/>
    <n v="66"/>
    <n v="7"/>
  </r>
  <r>
    <n v="15"/>
    <x v="13"/>
    <n v="114"/>
    <m/>
  </r>
  <r>
    <n v="16"/>
    <x v="14"/>
    <n v="75"/>
    <m/>
  </r>
  <r>
    <n v="17"/>
    <x v="15"/>
    <n v="61"/>
    <n v="2"/>
  </r>
  <r>
    <n v="18"/>
    <x v="16"/>
    <n v="69"/>
    <n v="2"/>
  </r>
  <r>
    <n v="19"/>
    <x v="17"/>
    <n v="59"/>
    <m/>
  </r>
  <r>
    <n v="20"/>
    <x v="18"/>
    <n v="169"/>
    <m/>
  </r>
  <r>
    <n v="21"/>
    <x v="19"/>
    <n v="48"/>
    <m/>
  </r>
  <r>
    <n v="22"/>
    <x v="20"/>
    <n v="68"/>
    <n v="6"/>
  </r>
  <r>
    <n v="23"/>
    <x v="21"/>
    <n v="51"/>
    <n v="10"/>
  </r>
  <r>
    <n v="24"/>
    <x v="22"/>
    <n v="49"/>
    <n v="2"/>
  </r>
  <r>
    <n v="25"/>
    <x v="23"/>
    <n v="70"/>
    <m/>
  </r>
  <r>
    <n v="26"/>
    <x v="24"/>
    <n v="274"/>
    <n v="8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n v="1"/>
    <x v="0"/>
    <n v="19"/>
    <n v="2"/>
  </r>
  <r>
    <n v="2"/>
    <x v="1"/>
    <n v="24"/>
    <n v="2"/>
  </r>
  <r>
    <n v="3"/>
    <x v="2"/>
    <n v="167"/>
    <m/>
  </r>
  <r>
    <n v="4"/>
    <x v="3"/>
    <n v="30"/>
    <n v="2"/>
  </r>
  <r>
    <n v="5"/>
    <x v="4"/>
    <n v="23"/>
    <n v="3"/>
  </r>
  <r>
    <n v="6"/>
    <x v="5"/>
    <n v="30"/>
    <n v="1"/>
  </r>
  <r>
    <n v="7"/>
    <x v="6"/>
    <n v="15"/>
    <n v="3"/>
  </r>
  <r>
    <n v="8"/>
    <x v="7"/>
    <n v="25"/>
    <n v="4"/>
  </r>
  <r>
    <n v="9"/>
    <x v="8"/>
    <n v="32"/>
    <m/>
  </r>
  <r>
    <n v="10"/>
    <x v="9"/>
    <n v="14"/>
    <m/>
  </r>
  <r>
    <n v="11"/>
    <x v="10"/>
    <n v="13"/>
    <n v="2"/>
  </r>
  <r>
    <n v="12"/>
    <x v="11"/>
    <n v="14"/>
    <m/>
  </r>
  <r>
    <n v="13"/>
    <x v="12"/>
    <n v="16"/>
    <m/>
  </r>
  <r>
    <n v="14"/>
    <x v="13"/>
    <n v="35"/>
    <n v="3"/>
  </r>
  <r>
    <n v="15"/>
    <x v="14"/>
    <n v="13"/>
    <n v="5"/>
  </r>
  <r>
    <n v="16"/>
    <x v="15"/>
    <n v="22"/>
    <n v="1"/>
  </r>
  <r>
    <n v="17"/>
    <x v="16"/>
    <n v="10"/>
    <m/>
  </r>
  <r>
    <n v="18"/>
    <x v="17"/>
    <n v="14"/>
    <n v="1"/>
  </r>
  <r>
    <n v="19"/>
    <x v="18"/>
    <n v="17"/>
    <m/>
  </r>
  <r>
    <n v="20"/>
    <x v="19"/>
    <n v="13"/>
    <m/>
  </r>
  <r>
    <n v="21"/>
    <x v="20"/>
    <n v="17"/>
    <m/>
  </r>
  <r>
    <n v="22"/>
    <x v="21"/>
    <n v="17"/>
    <m/>
  </r>
  <r>
    <n v="23"/>
    <x v="22"/>
    <n v="15"/>
    <n v="4"/>
  </r>
  <r>
    <n v="24"/>
    <x v="23"/>
    <n v="20"/>
    <n v="1"/>
  </r>
  <r>
    <n v="25"/>
    <x v="24"/>
    <n v="30"/>
    <n v="4"/>
  </r>
  <r>
    <n v="26"/>
    <x v="25"/>
    <n v="14"/>
    <n v="1"/>
  </r>
  <r>
    <n v="27"/>
    <x v="26"/>
    <n v="15"/>
    <m/>
  </r>
  <r>
    <n v="28"/>
    <x v="27"/>
    <n v="16"/>
    <n v="1"/>
  </r>
  <r>
    <n v="29"/>
    <x v="28"/>
    <n v="16"/>
    <n v="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n v="1"/>
    <x v="0"/>
    <n v="29.5"/>
    <n v="7"/>
  </r>
  <r>
    <n v="2"/>
    <x v="1"/>
    <n v="22"/>
    <n v="7"/>
  </r>
  <r>
    <n v="3"/>
    <x v="2"/>
    <n v="16.5"/>
    <n v="2"/>
  </r>
  <r>
    <n v="4"/>
    <x v="3"/>
    <n v="18"/>
    <n v="2"/>
  </r>
  <r>
    <n v="5"/>
    <x v="4"/>
    <n v="22"/>
    <n v="8"/>
  </r>
  <r>
    <n v="6"/>
    <x v="5"/>
    <n v="46"/>
    <n v="7"/>
  </r>
  <r>
    <n v="7"/>
    <x v="6"/>
    <n v="12"/>
    <n v="2"/>
  </r>
  <r>
    <n v="8"/>
    <x v="7"/>
    <n v="94"/>
    <n v="62"/>
  </r>
  <r>
    <n v="9"/>
    <x v="8"/>
    <n v="17"/>
    <m/>
  </r>
  <r>
    <n v="10"/>
    <x v="9"/>
    <n v="19.5"/>
    <n v="6"/>
  </r>
  <r>
    <n v="11"/>
    <x v="10"/>
    <n v="16"/>
    <n v="1"/>
  </r>
  <r>
    <n v="12"/>
    <x v="11"/>
    <n v="25.5"/>
    <n v="12"/>
  </r>
  <r>
    <n v="13"/>
    <x v="12"/>
    <n v="17"/>
    <n v="5"/>
  </r>
  <r>
    <n v="14"/>
    <x v="13"/>
    <n v="17"/>
    <n v="3"/>
  </r>
  <r>
    <n v="15"/>
    <x v="14"/>
    <n v="13"/>
    <n v="2"/>
  </r>
  <r>
    <n v="16"/>
    <x v="15"/>
    <n v="15"/>
    <n v="8"/>
  </r>
  <r>
    <n v="17"/>
    <x v="16"/>
    <n v="13"/>
    <n v="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n v="1"/>
    <x v="0"/>
    <n v="21"/>
    <m/>
  </r>
  <r>
    <n v="2"/>
    <x v="1"/>
    <n v="16"/>
    <m/>
  </r>
  <r>
    <n v="3"/>
    <x v="2"/>
    <n v="14"/>
    <m/>
  </r>
  <r>
    <n v="4"/>
    <x v="3"/>
    <n v="19"/>
    <m/>
  </r>
  <r>
    <n v="5"/>
    <x v="4"/>
    <n v="31"/>
    <m/>
  </r>
  <r>
    <n v="6"/>
    <x v="5"/>
    <n v="30"/>
    <m/>
  </r>
  <r>
    <n v="7"/>
    <x v="6"/>
    <n v="21"/>
    <n v="5"/>
  </r>
  <r>
    <n v="8"/>
    <x v="7"/>
    <n v="15"/>
    <n v="1"/>
  </r>
  <r>
    <n v="9"/>
    <x v="8"/>
    <n v="14"/>
    <m/>
  </r>
  <r>
    <n v="10"/>
    <x v="9"/>
    <n v="23"/>
    <m/>
  </r>
  <r>
    <n v="11"/>
    <x v="10"/>
    <n v="17"/>
    <n v="1"/>
  </r>
  <r>
    <n v="12"/>
    <x v="11"/>
    <n v="56"/>
    <m/>
  </r>
  <r>
    <n v="13"/>
    <x v="12"/>
    <n v="48"/>
    <n v="1"/>
  </r>
  <r>
    <n v="14"/>
    <x v="13"/>
    <n v="21"/>
    <n v="2"/>
  </r>
  <r>
    <n v="15"/>
    <x v="14"/>
    <n v="72.5"/>
    <n v="1"/>
  </r>
  <r>
    <n v="16"/>
    <x v="15"/>
    <n v="17"/>
    <m/>
  </r>
  <r>
    <n v="17"/>
    <x v="16"/>
    <n v="18.5"/>
    <m/>
  </r>
  <r>
    <n v="18"/>
    <x v="17"/>
    <n v="20"/>
    <n v="3"/>
  </r>
  <r>
    <n v="19"/>
    <x v="18"/>
    <n v="19"/>
    <n v="3"/>
  </r>
  <r>
    <n v="20"/>
    <x v="19"/>
    <n v="17"/>
    <n v="3"/>
  </r>
  <r>
    <n v="21"/>
    <x v="20"/>
    <n v="38.5"/>
    <n v="5"/>
  </r>
  <r>
    <n v="22"/>
    <x v="21"/>
    <n v="15"/>
    <n v="1"/>
  </r>
  <r>
    <n v="23"/>
    <x v="22"/>
    <n v="16"/>
    <n v="3"/>
  </r>
  <r>
    <n v="24"/>
    <x v="23"/>
    <n v="18"/>
    <n v="1"/>
  </r>
  <r>
    <n v="25"/>
    <x v="24"/>
    <n v="17"/>
    <n v="2"/>
  </r>
  <r>
    <n v="26"/>
    <x v="25"/>
    <n v="16"/>
    <m/>
  </r>
  <r>
    <n v="27"/>
    <x v="26"/>
    <n v="15.5"/>
    <n v="4"/>
  </r>
  <r>
    <n v="28"/>
    <x v="27"/>
    <n v="16"/>
    <n v="1"/>
  </r>
  <r>
    <n v="29"/>
    <x v="28"/>
    <n v="44.5"/>
    <m/>
  </r>
  <r>
    <n v="30"/>
    <x v="29"/>
    <n v="52"/>
    <n v="2"/>
  </r>
  <r>
    <n v="31"/>
    <x v="30"/>
    <n v="49"/>
    <m/>
  </r>
  <r>
    <n v="32"/>
    <x v="31"/>
    <n v="47.5"/>
    <m/>
  </r>
  <r>
    <n v="33"/>
    <x v="32"/>
    <n v="39.5"/>
    <m/>
  </r>
  <r>
    <n v="34"/>
    <x v="33"/>
    <n v="46"/>
    <m/>
  </r>
  <r>
    <n v="35"/>
    <x v="34"/>
    <n v="47.5"/>
    <n v="1"/>
  </r>
  <r>
    <n v="36"/>
    <x v="35"/>
    <n v="38.5"/>
    <m/>
  </r>
  <r>
    <n v="37"/>
    <x v="36"/>
    <n v="34.5"/>
    <m/>
  </r>
  <r>
    <n v="38"/>
    <x v="37"/>
    <n v="40.5"/>
    <n v="2"/>
  </r>
  <r>
    <n v="39"/>
    <x v="38"/>
    <n v="30.5"/>
    <m/>
  </r>
  <r>
    <n v="40"/>
    <x v="39"/>
    <n v="36"/>
    <n v="2"/>
  </r>
  <r>
    <n v="41"/>
    <x v="40"/>
    <n v="35"/>
    <n v="3"/>
  </r>
  <r>
    <n v="42"/>
    <x v="41"/>
    <n v="41"/>
    <m/>
  </r>
  <r>
    <n v="43"/>
    <x v="42"/>
    <n v="30"/>
    <m/>
  </r>
  <r>
    <n v="44"/>
    <x v="43"/>
    <n v="45"/>
    <m/>
  </r>
  <r>
    <n v="45"/>
    <x v="44"/>
    <n v="35"/>
    <n v="6"/>
  </r>
  <r>
    <n v="46"/>
    <x v="45"/>
    <n v="33"/>
    <n v="3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n v="1"/>
    <x v="0"/>
    <n v="68"/>
    <m/>
  </r>
  <r>
    <n v="2"/>
    <x v="1"/>
    <n v="20"/>
    <n v="7"/>
  </r>
  <r>
    <n v="3"/>
    <x v="2"/>
    <n v="28.5"/>
    <m/>
  </r>
  <r>
    <n v="4"/>
    <x v="3"/>
    <n v="17"/>
    <n v="1"/>
  </r>
  <r>
    <n v="5"/>
    <x v="4"/>
    <n v="13"/>
    <n v="2"/>
  </r>
  <r>
    <n v="6"/>
    <x v="5"/>
    <n v="40"/>
    <m/>
  </r>
  <r>
    <n v="7"/>
    <x v="6"/>
    <n v="24"/>
    <n v="1"/>
  </r>
  <r>
    <n v="8"/>
    <x v="7"/>
    <n v="46"/>
    <m/>
  </r>
  <r>
    <n v="9"/>
    <x v="8"/>
    <n v="27"/>
    <n v="2"/>
  </r>
  <r>
    <n v="10"/>
    <x v="9"/>
    <n v="53"/>
    <m/>
  </r>
  <r>
    <n v="11"/>
    <x v="10"/>
    <n v="64"/>
    <n v="1"/>
  </r>
  <r>
    <n v="12"/>
    <x v="11"/>
    <n v="54.5"/>
    <m/>
  </r>
  <r>
    <n v="13"/>
    <x v="12"/>
    <n v="30.5"/>
    <n v="4"/>
  </r>
  <r>
    <n v="14"/>
    <x v="13"/>
    <n v="22"/>
    <m/>
  </r>
  <r>
    <n v="15"/>
    <x v="14"/>
    <n v="14"/>
    <n v="2"/>
  </r>
  <r>
    <n v="16"/>
    <x v="15"/>
    <n v="20"/>
    <m/>
  </r>
  <r>
    <n v="17"/>
    <x v="16"/>
    <n v="16.5"/>
    <m/>
  </r>
  <r>
    <n v="18"/>
    <x v="17"/>
    <n v="39"/>
    <n v="8"/>
  </r>
  <r>
    <n v="19"/>
    <x v="18"/>
    <n v="69.5"/>
    <m/>
  </r>
  <r>
    <n v="20"/>
    <x v="19"/>
    <n v="56"/>
    <n v="2"/>
  </r>
  <r>
    <n v="21"/>
    <x v="20"/>
    <n v="33"/>
    <n v="1"/>
  </r>
  <r>
    <n v="22"/>
    <x v="21"/>
    <n v="31"/>
    <m/>
  </r>
  <r>
    <n v="23"/>
    <x v="22"/>
    <n v="3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8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Сводная таблица21" cacheId="3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9:D55" firstHeaderRow="0" firstDataRow="1" firstDataCol="1"/>
  <pivotFields count="4"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111">
      <pivotArea outline="0" collapsedLevelsAreSubtotals="1" fieldPosition="0"/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Сводная таблица10" cacheId="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51:D98" firstHeaderRow="0" firstDataRow="1" firstDataCol="1"/>
  <pivotFields count="4">
    <pivotField showAll="0"/>
    <pivotField axis="axisRow" showAll="0">
      <items count="47">
        <item x="28"/>
        <item x="0"/>
        <item x="29"/>
        <item x="36"/>
        <item x="1"/>
        <item x="3"/>
        <item x="2"/>
        <item x="39"/>
        <item x="38"/>
        <item x="4"/>
        <item x="40"/>
        <item x="30"/>
        <item x="41"/>
        <item x="5"/>
        <item x="37"/>
        <item x="42"/>
        <item x="31"/>
        <item x="32"/>
        <item x="33"/>
        <item x="6"/>
        <item x="7"/>
        <item x="34"/>
        <item x="8"/>
        <item x="9"/>
        <item x="10"/>
        <item x="11"/>
        <item x="12"/>
        <item x="13"/>
        <item x="14"/>
        <item x="15"/>
        <item x="17"/>
        <item x="16"/>
        <item x="18"/>
        <item x="19"/>
        <item x="43"/>
        <item x="35"/>
        <item x="20"/>
        <item x="21"/>
        <item x="22"/>
        <item x="23"/>
        <item x="44"/>
        <item x="24"/>
        <item x="25"/>
        <item x="45"/>
        <item x="26"/>
        <item x="27"/>
        <item t="default"/>
      </items>
    </pivotField>
    <pivotField dataField="1" showAll="0"/>
    <pivotField dataField="1" showAll="0"/>
  </pivotFields>
  <rowFields count="1"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85">
      <pivotArea outline="0" collapsedLevelsAreSubtotals="1" fieldPosition="0"/>
    </format>
    <format dxfId="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3">
      <pivotArea outline="0" collapsedLevelsAreSubtotals="1" fieldPosition="0"/>
    </format>
    <format dxfId="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Сводная таблица11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8:D52" firstHeaderRow="0" firstDataRow="1" firstDataCol="1"/>
  <pivotFields count="4"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19"/>
        <item x="20"/>
        <item x="9"/>
        <item x="10"/>
        <item x="11"/>
        <item x="12"/>
        <item x="13"/>
        <item x="14"/>
        <item x="15"/>
        <item x="21"/>
        <item x="16"/>
        <item x="22"/>
        <item x="17"/>
        <item x="18"/>
        <item t="default"/>
      </items>
    </pivotField>
    <pivotField dataField="1"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81">
      <pivotArea outline="0" collapsedLevelsAreSubtotals="1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outline="0" collapsedLevelsAreSubtotals="1" fieldPosition="0"/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Сводная таблица12" cacheId="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0:D56" firstHeaderRow="0" firstDataRow="1" firstDataCol="1"/>
  <pivotFields count="4">
    <pivotField showAll="0"/>
    <pivotField axis="axisRow" showAll="0">
      <items count="26">
        <item x="0"/>
        <item x="1"/>
        <item x="2"/>
        <item x="23"/>
        <item x="3"/>
        <item x="4"/>
        <item x="5"/>
        <item x="6"/>
        <item x="24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dataField="1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77">
      <pivotArea outline="0" collapsedLevelsAreSubtotals="1" fieldPosition="0"/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">
      <pivotArea outline="0" collapsedLevelsAreSubtotals="1" fieldPosition="0"/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Сводная таблица1" cacheId="1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18:D32" firstHeaderRow="0" firstDataRow="1" firstDataCol="1"/>
  <pivotFields count="4"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dataField="1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73">
      <pivotArea outline="0" collapsedLevelsAreSubtotals="1" fieldPosition="0"/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outline="0" collapsedLevelsAreSubtotals="1" fieldPosition="0"/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Сводная таблица2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3:D62" firstHeaderRow="0" firstDataRow="1" firstDataCol="1"/>
  <pivotFields count="4">
    <pivotField showAll="0"/>
    <pivotField axis="axisRow" showAll="0">
      <items count="29">
        <item x="0"/>
        <item x="1"/>
        <item x="2"/>
        <item x="3"/>
        <item x="4"/>
        <item x="5"/>
        <item x="6"/>
        <item x="21"/>
        <item x="22"/>
        <item x="7"/>
        <item x="8"/>
        <item x="23"/>
        <item x="9"/>
        <item x="24"/>
        <item x="10"/>
        <item x="11"/>
        <item x="12"/>
        <item x="25"/>
        <item x="13"/>
        <item x="14"/>
        <item x="15"/>
        <item x="16"/>
        <item x="17"/>
        <item x="18"/>
        <item x="27"/>
        <item x="19"/>
        <item x="26"/>
        <item x="20"/>
        <item t="default"/>
      </items>
    </pivotField>
    <pivotField dataField="1" showAll="0"/>
    <pivotField dataField="1"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69">
      <pivotArea outline="0" collapsedLevelsAreSubtotals="1" fieldPosition="0"/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outline="0" collapsedLevelsAreSubtotals="1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name="Сводная таблица3" cacheId="1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2:D40" firstHeaderRow="0" firstDataRow="1" firstDataCol="1"/>
  <pivotFields count="4"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65">
      <pivotArea outline="0" collapsedLevelsAreSubtotals="1" fieldPosition="0"/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">
      <pivotArea outline="0" collapsedLevelsAreSubtotals="1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name="Сводная таблица4" cacheId="1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3:D62" firstHeaderRow="0" firstDataRow="1" firstDataCol="1"/>
  <pivotFields count="4"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dataField="1" showAll="0"/>
    <pivotField dataField="1"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name="Сводная таблица5" cacheId="1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8:D52" firstHeaderRow="0" firstDataRow="1" firstDataCol="1"/>
  <pivotFields count="4"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21"/>
        <item x="8"/>
        <item x="2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57">
      <pivotArea outline="0" collapsedLevelsAreSubtotals="1" fieldPosition="0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name="Сводная таблица6" cacheId="1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19:D34" firstHeaderRow="0" firstDataRow="1" firstDataCol="1"/>
  <pivotFields count="4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1" baseItem="0"/>
    <dataField name="Отримали сертифікати" fld="3" baseField="0" baseItem="0"/>
  </dataFields>
  <formats count="4">
    <format dxfId="53">
      <pivotArea outline="0" collapsedLevelsAreSubtotals="1" fieldPosition="0"/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name="Сводная таблица7" cacheId="1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4:D64" firstHeaderRow="0" firstDataRow="1" firstDataCol="1"/>
  <pivotFields count="4">
    <pivotField showAll="0"/>
    <pivotField axis="axisRow" showAll="0">
      <items count="30">
        <item x="0"/>
        <item x="1"/>
        <item x="2"/>
        <item x="23"/>
        <item x="3"/>
        <item x="4"/>
        <item x="5"/>
        <item x="6"/>
        <item x="24"/>
        <item x="7"/>
        <item x="8"/>
        <item x="25"/>
        <item x="9"/>
        <item x="10"/>
        <item x="11"/>
        <item x="12"/>
        <item x="13"/>
        <item x="14"/>
        <item x="26"/>
        <item x="15"/>
        <item x="16"/>
        <item x="17"/>
        <item x="18"/>
        <item x="19"/>
        <item x="20"/>
        <item x="27"/>
        <item x="21"/>
        <item x="28"/>
        <item x="22"/>
        <item t="default"/>
      </items>
    </pivotField>
    <pivotField dataField="1" showAll="0"/>
    <pivotField dataField="1" showAll="0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49">
      <pivotArea outline="0" collapsedLevelsAreSubtotals="1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1:D38" firstHeaderRow="0" firstDataRow="1" firstDataCol="1"/>
  <pivotFields count="4">
    <pivotField showAll="0"/>
    <pivotField axis="axisRow" showAll="0">
      <items count="17">
        <item x="7"/>
        <item x="6"/>
        <item x="8"/>
        <item x="9"/>
        <item x="1"/>
        <item x="10"/>
        <item x="11"/>
        <item x="12"/>
        <item x="13"/>
        <item x="0"/>
        <item x="3"/>
        <item x="14"/>
        <item x="5"/>
        <item x="2"/>
        <item x="15"/>
        <item x="4"/>
        <item t="default"/>
      </items>
    </pivotField>
    <pivotField dataField="1" showAll="0"/>
    <pivotField dataFiel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2">
    <format dxfId="10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name="Сводная таблица8" cacheId="1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9:D54" firstHeaderRow="0" firstDataRow="1" firstDataCol="1"/>
  <pivotFields count="4"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20"/>
        <item x="11"/>
        <item x="21"/>
        <item x="12"/>
        <item x="22"/>
        <item x="13"/>
        <item x="14"/>
        <item x="15"/>
        <item x="16"/>
        <item x="17"/>
        <item x="18"/>
        <item x="23"/>
        <item x="19"/>
        <item t="default"/>
      </items>
    </pivotField>
    <pivotField dataField="1"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name="Сводная таблица9" cacheId="1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8:D72" firstHeaderRow="0" firstDataRow="1" firstDataCol="1"/>
  <pivotFields count="4">
    <pivotField showAll="0"/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29"/>
        <item x="11"/>
        <item x="12"/>
        <item x="13"/>
        <item x="14"/>
        <item x="15"/>
        <item x="16"/>
        <item x="30"/>
        <item x="17"/>
        <item x="18"/>
        <item x="31"/>
        <item x="19"/>
        <item x="20"/>
        <item x="21"/>
        <item x="22"/>
        <item x="32"/>
        <item x="23"/>
        <item x="24"/>
        <item x="25"/>
        <item x="26"/>
        <item x="27"/>
        <item x="28"/>
        <item t="default"/>
      </items>
    </pivotField>
    <pivotField dataField="1" showAll="0"/>
    <pivotField dataField="1"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name="Сводная таблица10" cacheId="1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6:D68" firstHeaderRow="0" firstDataRow="1" firstDataCol="1"/>
  <pivotFields count="4">
    <pivotField showAll="0"/>
    <pivotField axis="axisRow" showAll="0">
      <items count="32">
        <item x="29"/>
        <item x="0"/>
        <item x="1"/>
        <item x="2"/>
        <item x="3"/>
        <item x="4"/>
        <item x="5"/>
        <item x="6"/>
        <item x="26"/>
        <item x="7"/>
        <item x="8"/>
        <item x="9"/>
        <item x="10"/>
        <item x="11"/>
        <item x="30"/>
        <item x="27"/>
        <item x="12"/>
        <item x="13"/>
        <item x="14"/>
        <item x="15"/>
        <item x="16"/>
        <item x="28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name="Сводная таблица11" cacheId="2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3:D42" firstHeaderRow="0" firstDataRow="1" firstDataCol="1"/>
  <pivotFields count="4"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showAll="0"/>
    <pivotField dataField="1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name="Сводная таблица12" cacheId="2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3">
  <location ref="B25:D46" firstHeaderRow="0" firstDataRow="1" firstDataCol="1"/>
  <pivotFields count="4">
    <pivotField showAll="0"/>
    <pivotField axis="axisRow" showAll="0">
      <items count="21">
        <item x="0"/>
        <item x="1"/>
        <item x="2"/>
        <item x="3"/>
        <item x="18"/>
        <item x="19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showAll="0"/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29">
      <pivotArea outline="0" collapsedLevelsAreSubtotals="1" fieldPosition="0"/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name="Сводная таблица13" cacheId="2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2:D40" firstHeaderRow="0" firstDataRow="1" firstDataCol="1"/>
  <pivotFields count="4"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name="Сводная таблица14" cacheId="2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42:D80" firstHeaderRow="0" firstDataRow="1" firstDataCol="1"/>
  <pivotFields count="4">
    <pivotField showAll="0"/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28"/>
        <item x="29"/>
        <item x="10"/>
        <item x="11"/>
        <item x="12"/>
        <item x="13"/>
        <item x="14"/>
        <item x="30"/>
        <item x="15"/>
        <item x="31"/>
        <item x="16"/>
        <item x="17"/>
        <item x="18"/>
        <item x="32"/>
        <item x="19"/>
        <item x="20"/>
        <item x="33"/>
        <item x="21"/>
        <item x="34"/>
        <item x="22"/>
        <item x="23"/>
        <item x="24"/>
        <item x="35"/>
        <item x="25"/>
        <item x="36"/>
        <item x="26"/>
        <item x="27"/>
        <item t="default"/>
      </items>
    </pivotField>
    <pivotField dataField="1" showAll="0"/>
    <pivotField dataField="1"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name="Сводная таблица15" cacheId="2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5:D46" firstHeaderRow="0" firstDataRow="1" firstDataCol="1"/>
  <pivotFields count="4"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t="default"/>
      </items>
    </pivotField>
    <pivotField dataField="1" showAll="0"/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name="Сводная таблица16" cacheId="2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6:D48" firstHeaderRow="0" firstDataRow="1" firstDataCol="1"/>
  <pivotFields count="4"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name="Сводная таблица17" cacheId="2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2">
  <location ref="B28:D52" firstHeaderRow="0" firstDataRow="1" firstDataCol="1"/>
  <pivotFields count="4"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22"/>
        <item x="14"/>
        <item x="15"/>
        <item x="16"/>
        <item x="17"/>
        <item x="18"/>
        <item x="19"/>
        <item x="20"/>
        <item t="default"/>
      </items>
    </pivotField>
    <pivotField dataField="1"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9">
      <pivotArea outline="0" collapsedLevelsAreSubtotals="1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 таблица4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19:D34" firstHeaderRow="0" firstDataRow="1" firstDataCol="1"/>
  <pivotFields count="4">
    <pivotField showAll="0"/>
    <pivotField axis="axisRow" showAll="0">
      <items count="15">
        <item x="6"/>
        <item x="7"/>
        <item x="0"/>
        <item x="8"/>
        <item x="9"/>
        <item x="10"/>
        <item x="1"/>
        <item x="2"/>
        <item x="3"/>
        <item x="11"/>
        <item x="12"/>
        <item x="4"/>
        <item x="13"/>
        <item x="5"/>
        <item t="default"/>
      </items>
    </pivotField>
    <pivotField dataField="1"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name="Сводная таблица18" cacheId="2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0:D36" firstHeaderRow="0" firstDataRow="1" firstDataCol="1"/>
  <pivotFields count="4"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12"/>
        <item x="8"/>
        <item x="13"/>
        <item x="9"/>
        <item x="10"/>
        <item x="11"/>
        <item x="14"/>
        <item t="default"/>
      </items>
    </pivotField>
    <pivotField dataField="1"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name="Сводная таблица19" cacheId="2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9:D54" firstHeaderRow="0" firstDataRow="1" firstDataCol="1"/>
  <pivotFields count="4">
    <pivotField showAll="0"/>
    <pivotField axis="axisRow" showAll="0">
      <items count="25">
        <item x="0"/>
        <item x="1"/>
        <item x="2"/>
        <item x="3"/>
        <item x="4"/>
        <item x="22"/>
        <item x="5"/>
        <item x="6"/>
        <item x="7"/>
        <item x="8"/>
        <item x="9"/>
        <item x="10"/>
        <item x="11"/>
        <item x="12"/>
        <item x="23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 таблица5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54:C104" firstHeaderRow="0" firstDataRow="1" firstDataCol="1"/>
  <pivotFields count="4">
    <pivotField showAll="0"/>
    <pivotField axis="axisRow" showAll="0">
      <items count="52"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48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50"/>
        <item x="15"/>
        <item x="16"/>
        <item x="17"/>
        <item x="18"/>
        <item x="19"/>
        <item x="20"/>
        <item x="21"/>
        <item x="22"/>
        <item x="23"/>
        <item m="1" x="49"/>
        <item t="default"/>
      </items>
    </pivotField>
    <pivotField dataField="1" showAll="0"/>
    <pivotField dataField="1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Всього працівників" fld="2" baseField="0" baseItem="0"/>
    <dataField name="Отримали сертифікати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Сводная таблица6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0:C56" firstHeaderRow="0" firstDataRow="1" firstDataCol="1"/>
  <pivotFields count="4">
    <pivotField showAll="0"/>
    <pivotField axis="axisRow" showAll="0">
      <items count="26">
        <item n="Вінницький ОАС" x="0"/>
        <item n="Волинський ОАС" x="1"/>
        <item n="Дніпропетровський ОАС" x="2"/>
        <item n="Донецький ОАС" x="3"/>
        <item n="Житомирський ОАС" x="4"/>
        <item n="Закарпатський ОАС" x="5"/>
        <item n="Запорізький ОАС" x="6"/>
        <item n="Івано-Франківський ОАС" x="7"/>
        <item n="Київський ОАС" x="8"/>
        <item n="Кіровоградський ОАС" x="9"/>
        <item n="Луганський ОАС" x="10"/>
        <item n="Львівський ОАС" x="11"/>
        <item n="Миколаївський ОАС" x="12"/>
        <item n="Одеський ОАС" x="13"/>
        <item n="ОАС м. Київ" x="24"/>
        <item n="Полтавський ОАС" x="14"/>
        <item n="Рівненський ОАС" x="15"/>
        <item n="Сумський ОАС" x="16"/>
        <item n="Тернопільський ОАС" x="17"/>
        <item n="Харківський ОАС" x="18"/>
        <item n="Херсонський ОАС" x="19"/>
        <item n="Хмельницький ОАС" x="20"/>
        <item n="Черкаський ОАС" x="21"/>
        <item n="Чернівецький ОАС" x="22"/>
        <item n="Чернігівський ОАС" x="23"/>
        <item t="default"/>
      </items>
    </pivotField>
    <pivotField dataField="1" showAll="0"/>
    <pivotField dataField="1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Сводная таблица7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A30:C56" firstHeaderRow="0" firstDataRow="1" firstDataCol="1"/>
  <pivotFields count="4"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8">
    <format dxfId="105">
      <pivotArea collapsedLevelsAreSubtotals="1" fieldPosition="0">
        <references count="1">
          <reference field="1" count="0"/>
        </references>
      </pivotArea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0"/>
        </references>
      </pivotArea>
    </format>
    <format dxfId="1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1">
      <pivotArea collapsedLevelsAreSubtotals="1" fieldPosition="0">
        <references count="1">
          <reference field="1" count="0"/>
        </references>
      </pivotArea>
    </format>
    <format dxfId="100">
      <pivotArea field="1" type="button" dataOnly="0" labelOnly="1" outline="0" axis="axisRow" fieldPosition="0"/>
    </format>
    <format dxfId="99">
      <pivotArea dataOnly="0" labelOnly="1" fieldPosition="0">
        <references count="1">
          <reference field="1" count="0"/>
        </references>
      </pivotArea>
    </format>
    <format dxfId="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Сводная таблица20" cacheId="2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15:D26" firstHeaderRow="0" firstDataRow="1" firstDataCol="1"/>
  <pivotFields count="4"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97">
      <pivotArea outline="0" collapsedLevelsAreSubtotals="1" fieldPosition="0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outline="0" collapsedLevelsAreSubtotals="1" fieldPosition="0"/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Сводная таблица8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34:D64" firstHeaderRow="0" firstDataRow="1" firstDataCol="1"/>
  <pivotFields count="4"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/>
    <pivotField dataField="1" showAll="0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93">
      <pivotArea outline="0" collapsedLevelsAreSubtotals="1" fieldPosition="0"/>
    </format>
    <format dxfId="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1">
      <pivotArea outline="0" collapsedLevelsAreSubtotals="1" fieldPosition="0"/>
    </format>
    <format dxfId="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Сводная таблица9" cacheId="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">
  <location ref="B22:D40" firstHeaderRow="0" firstDataRow="1" firstDataCol="1"/>
  <pivotFields count="4"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Кількість працівників" fld="2" baseField="0" baseItem="0"/>
    <dataField name="Отримали сертифікати" fld="3" baseField="0" baseItem="0"/>
  </dataFields>
  <formats count="4">
    <format dxfId="89">
      <pivotArea outline="0" collapsedLevelsAreSubtotals="1" fieldPosition="0"/>
    </format>
    <format dxfId="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ivotTable" Target="../pivotTables/pivotTable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ivotTable" Target="../pivotTables/pivotTable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ivotTable" Target="../pivotTables/pivotTable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ivotTable" Target="../pivotTables/pivotTable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ivotTable" Target="../pivotTables/pivotTable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ivotTable" Target="../pivotTables/pivotTable29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ivotTable" Target="../pivotTables/pivotTable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ivotTable" Target="../pivotTables/pivotTable3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906"/>
  <sheetViews>
    <sheetView zoomScale="40" zoomScaleNormal="40" workbookViewId="0">
      <selection activeCell="AF10" sqref="AF10"/>
    </sheetView>
  </sheetViews>
  <sheetFormatPr defaultRowHeight="27.75" x14ac:dyDescent="0.4"/>
  <cols>
    <col min="1" max="1" width="6.85546875" style="251" customWidth="1"/>
    <col min="2" max="2" width="95.7109375" style="251" customWidth="1"/>
    <col min="3" max="3" width="19.140625" style="240" customWidth="1"/>
    <col min="4" max="4" width="16.85546875" style="251" customWidth="1"/>
    <col min="5" max="6" width="15.7109375" style="251" customWidth="1"/>
    <col min="7" max="7" width="24.85546875" style="251" customWidth="1"/>
    <col min="8" max="9" width="15.7109375" style="251" customWidth="1"/>
    <col min="10" max="10" width="17.28515625" style="240" customWidth="1"/>
    <col min="11" max="11" width="19.140625" style="251" customWidth="1"/>
    <col min="12" max="13" width="15.28515625" style="251" customWidth="1"/>
    <col min="14" max="14" width="17.140625" style="251" customWidth="1"/>
    <col min="15" max="15" width="17.5703125" style="251" customWidth="1"/>
    <col min="16" max="16" width="14.28515625" style="251" customWidth="1"/>
    <col min="17" max="17" width="14.28515625" customWidth="1"/>
    <col min="18" max="18" width="17.140625" customWidth="1"/>
    <col min="19" max="19" width="18" customWidth="1"/>
    <col min="20" max="25" width="14.5703125" customWidth="1"/>
    <col min="26" max="26" width="16.42578125" customWidth="1"/>
    <col min="27" max="27" width="18.28515625" customWidth="1"/>
    <col min="28" max="29" width="15" customWidth="1"/>
    <col min="30" max="30" width="9.140625" customWidth="1"/>
    <col min="31" max="31" width="36" style="409" customWidth="1"/>
    <col min="32" max="32" width="62" customWidth="1"/>
  </cols>
  <sheetData>
    <row r="2" spans="1:32" ht="71.45" customHeight="1" x14ac:dyDescent="0.25">
      <c r="A2" s="410" t="s">
        <v>0</v>
      </c>
      <c r="B2" s="411"/>
      <c r="C2" s="412" t="s">
        <v>1</v>
      </c>
      <c r="D2" s="413"/>
      <c r="E2" s="413"/>
      <c r="F2" s="413"/>
      <c r="G2" s="413"/>
      <c r="H2" s="413"/>
      <c r="I2" s="414"/>
      <c r="J2" s="418" t="s">
        <v>2</v>
      </c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20"/>
      <c r="AE2" s="424" t="s">
        <v>866</v>
      </c>
      <c r="AF2" s="425" t="s">
        <v>3</v>
      </c>
    </row>
    <row r="3" spans="1:32" ht="33" customHeight="1" x14ac:dyDescent="0.25">
      <c r="A3" s="426" t="s">
        <v>4</v>
      </c>
      <c r="B3" s="426" t="s">
        <v>5</v>
      </c>
      <c r="C3" s="415"/>
      <c r="D3" s="416"/>
      <c r="E3" s="416"/>
      <c r="F3" s="416"/>
      <c r="G3" s="416"/>
      <c r="H3" s="416"/>
      <c r="I3" s="417"/>
      <c r="J3" s="421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3"/>
      <c r="AE3" s="424"/>
      <c r="AF3" s="425"/>
    </row>
    <row r="4" spans="1:32" ht="57" customHeight="1" x14ac:dyDescent="0.25">
      <c r="A4" s="426"/>
      <c r="B4" s="426"/>
      <c r="C4" s="427" t="s">
        <v>6</v>
      </c>
      <c r="D4" s="427" t="s">
        <v>7</v>
      </c>
      <c r="E4" s="427" t="s">
        <v>8</v>
      </c>
      <c r="F4" s="427" t="s">
        <v>9</v>
      </c>
      <c r="G4" s="427" t="s">
        <v>10</v>
      </c>
      <c r="H4" s="427" t="s">
        <v>11</v>
      </c>
      <c r="I4" s="427"/>
      <c r="J4" s="433" t="s">
        <v>12</v>
      </c>
      <c r="K4" s="433"/>
      <c r="L4" s="433"/>
      <c r="M4" s="433"/>
      <c r="N4" s="428" t="s">
        <v>13</v>
      </c>
      <c r="O4" s="428"/>
      <c r="P4" s="428"/>
      <c r="Q4" s="428"/>
      <c r="R4" s="428" t="s">
        <v>14</v>
      </c>
      <c r="S4" s="428"/>
      <c r="T4" s="428"/>
      <c r="U4" s="428"/>
      <c r="V4" s="428" t="s">
        <v>15</v>
      </c>
      <c r="W4" s="428"/>
      <c r="X4" s="428"/>
      <c r="Y4" s="428"/>
      <c r="Z4" s="429" t="s">
        <v>16</v>
      </c>
      <c r="AA4" s="429"/>
      <c r="AB4" s="429"/>
      <c r="AC4" s="429"/>
      <c r="AE4" s="424"/>
      <c r="AF4" s="425"/>
    </row>
    <row r="5" spans="1:32" ht="103.5" customHeight="1" x14ac:dyDescent="0.25">
      <c r="A5" s="426"/>
      <c r="B5" s="426"/>
      <c r="C5" s="427"/>
      <c r="D5" s="427"/>
      <c r="E5" s="427"/>
      <c r="F5" s="427"/>
      <c r="G5" s="427"/>
      <c r="H5" s="2" t="s">
        <v>17</v>
      </c>
      <c r="I5" s="2" t="s">
        <v>18</v>
      </c>
      <c r="J5" s="3" t="s">
        <v>6</v>
      </c>
      <c r="K5" s="3" t="s">
        <v>19</v>
      </c>
      <c r="L5" s="3" t="s">
        <v>8</v>
      </c>
      <c r="M5" s="3" t="s">
        <v>20</v>
      </c>
      <c r="N5" s="3" t="s">
        <v>6</v>
      </c>
      <c r="O5" s="3" t="s">
        <v>19</v>
      </c>
      <c r="P5" s="3" t="s">
        <v>8</v>
      </c>
      <c r="Q5" s="3" t="s">
        <v>20</v>
      </c>
      <c r="R5" s="3" t="s">
        <v>6</v>
      </c>
      <c r="S5" s="3" t="s">
        <v>19</v>
      </c>
      <c r="T5" s="3" t="s">
        <v>8</v>
      </c>
      <c r="U5" s="3" t="s">
        <v>20</v>
      </c>
      <c r="V5" s="3" t="s">
        <v>6</v>
      </c>
      <c r="W5" s="3" t="s">
        <v>19</v>
      </c>
      <c r="X5" s="3" t="s">
        <v>8</v>
      </c>
      <c r="Y5" s="3" t="s">
        <v>20</v>
      </c>
      <c r="Z5" s="3" t="s">
        <v>6</v>
      </c>
      <c r="AA5" s="3" t="s">
        <v>19</v>
      </c>
      <c r="AB5" s="3" t="s">
        <v>8</v>
      </c>
      <c r="AC5" s="3" t="s">
        <v>20</v>
      </c>
      <c r="AE5" s="424"/>
      <c r="AF5" s="425"/>
    </row>
    <row r="6" spans="1:32" s="6" customFormat="1" ht="27" x14ac:dyDescent="0.2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E6" s="217"/>
    </row>
    <row r="7" spans="1:32" ht="27" x14ac:dyDescent="0.25">
      <c r="A7" s="8"/>
      <c r="B7" s="9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E7" s="217"/>
    </row>
    <row r="8" spans="1:32" s="15" customFormat="1" ht="27" x14ac:dyDescent="0.25">
      <c r="A8" s="8">
        <v>1</v>
      </c>
      <c r="B8" s="12" t="s">
        <v>22</v>
      </c>
      <c r="C8" s="10">
        <f>[1]ААС!B11</f>
        <v>10</v>
      </c>
      <c r="D8" s="13">
        <f>[1]ААС!C11</f>
        <v>9</v>
      </c>
      <c r="E8" s="10">
        <f>[1]ААС!D11</f>
        <v>1</v>
      </c>
      <c r="F8" s="10">
        <f>[1]ААС!E11</f>
        <v>5</v>
      </c>
      <c r="G8" s="10">
        <f>[1]ААС!F11</f>
        <v>9</v>
      </c>
      <c r="H8" s="14"/>
      <c r="I8" s="14"/>
      <c r="J8" s="10">
        <f>[1]ААС!I11</f>
        <v>82</v>
      </c>
      <c r="K8" s="13">
        <f>[1]ААС!J11</f>
        <v>67</v>
      </c>
      <c r="L8" s="10">
        <f>[1]ААС!K11</f>
        <v>15</v>
      </c>
      <c r="M8" s="10">
        <f>[1]ААС!L11</f>
        <v>42</v>
      </c>
      <c r="N8" s="10">
        <f>[1]ААС!M11</f>
        <v>54</v>
      </c>
      <c r="O8" s="13">
        <f>[1]ААС!N11</f>
        <v>40</v>
      </c>
      <c r="P8" s="10">
        <f>[1]ААС!O11</f>
        <v>14</v>
      </c>
      <c r="Q8" s="10">
        <f>[1]ААС!P11</f>
        <v>27</v>
      </c>
      <c r="R8" s="10">
        <f>[1]ААС!Q11</f>
        <v>14</v>
      </c>
      <c r="S8" s="13">
        <f>[1]ААС!R11</f>
        <v>14</v>
      </c>
      <c r="T8" s="10">
        <f>[1]ААС!S11</f>
        <v>0</v>
      </c>
      <c r="U8" s="10">
        <f>[1]ААС!T11</f>
        <v>7</v>
      </c>
      <c r="V8" s="10">
        <f>[1]ААС!U11</f>
        <v>5</v>
      </c>
      <c r="W8" s="13">
        <f>[1]ААС!V11</f>
        <v>5</v>
      </c>
      <c r="X8" s="10">
        <f>[1]ААС!W11</f>
        <v>0</v>
      </c>
      <c r="Y8" s="10">
        <f>[1]ААС!X11</f>
        <v>2</v>
      </c>
      <c r="Z8" s="10">
        <f>[1]ААС!Y11</f>
        <v>9</v>
      </c>
      <c r="AA8" s="13">
        <f>[1]ААС!Z11</f>
        <v>8</v>
      </c>
      <c r="AB8" s="10">
        <f>[1]ААС!AA11</f>
        <v>1</v>
      </c>
      <c r="AC8" s="10">
        <f>[1]ААС!AB11</f>
        <v>6</v>
      </c>
      <c r="AE8" s="399">
        <f>59+23</f>
        <v>82</v>
      </c>
    </row>
    <row r="9" spans="1:32" s="15" customFormat="1" ht="27" x14ac:dyDescent="0.25">
      <c r="A9" s="8">
        <v>2</v>
      </c>
      <c r="B9" s="12" t="s">
        <v>23</v>
      </c>
      <c r="C9" s="10">
        <f>[1]ААС!B12</f>
        <v>24</v>
      </c>
      <c r="D9" s="13">
        <f>[1]ААС!C12</f>
        <v>21</v>
      </c>
      <c r="E9" s="10">
        <f>[1]ААС!D12</f>
        <v>3</v>
      </c>
      <c r="F9" s="10">
        <f>[1]ААС!E12</f>
        <v>10</v>
      </c>
      <c r="G9" s="10">
        <f>[1]ААС!F12</f>
        <v>21</v>
      </c>
      <c r="H9" s="14"/>
      <c r="I9" s="14"/>
      <c r="J9" s="10">
        <f>[1]ААС!K12</f>
        <v>19</v>
      </c>
      <c r="K9" s="13">
        <f>[1]ААС!L12</f>
        <v>127</v>
      </c>
      <c r="L9" s="10">
        <f>[1]ААС!M12</f>
        <v>109</v>
      </c>
      <c r="M9" s="10">
        <f>[1]ААС!N12</f>
        <v>93</v>
      </c>
      <c r="N9" s="10">
        <f>[1]ААС!O12</f>
        <v>16</v>
      </c>
      <c r="O9" s="13">
        <f>[1]ААС!P12</f>
        <v>82</v>
      </c>
      <c r="P9" s="10">
        <f>[1]ААС!Q12</f>
        <v>39</v>
      </c>
      <c r="Q9" s="10">
        <f>[1]ААС!R12</f>
        <v>38</v>
      </c>
      <c r="R9" s="10">
        <f>[1]ААС!S12</f>
        <v>1</v>
      </c>
      <c r="S9" s="13">
        <f>[1]ААС!T12</f>
        <v>35</v>
      </c>
      <c r="T9" s="10">
        <f>[1]ААС!U12</f>
        <v>0</v>
      </c>
      <c r="U9" s="10">
        <f>[1]ААС!V12</f>
        <v>0</v>
      </c>
      <c r="V9" s="10">
        <f>[1]ААС!W12</f>
        <v>0</v>
      </c>
      <c r="W9" s="13">
        <f>[1]ААС!X12</f>
        <v>0</v>
      </c>
      <c r="X9" s="10">
        <f>[1]ААС!Y12</f>
        <v>16</v>
      </c>
      <c r="Y9" s="10">
        <f>[1]ААС!Z12</f>
        <v>14</v>
      </c>
      <c r="Z9" s="10">
        <f>[1]ААС!AA12</f>
        <v>2</v>
      </c>
      <c r="AA9" s="13">
        <f>[1]ААС!AB12</f>
        <v>10</v>
      </c>
      <c r="AB9" s="10">
        <f>[1]ААС!AA12</f>
        <v>2</v>
      </c>
      <c r="AC9" s="10">
        <f>[1]ААС!AB12</f>
        <v>10</v>
      </c>
      <c r="AE9" s="399"/>
    </row>
    <row r="10" spans="1:32" s="15" customFormat="1" ht="27" x14ac:dyDescent="0.25">
      <c r="A10" s="8">
        <v>3</v>
      </c>
      <c r="B10" s="12" t="s">
        <v>24</v>
      </c>
      <c r="C10" s="10">
        <f>[1]ААС!B13</f>
        <v>24</v>
      </c>
      <c r="D10" s="13">
        <f>[1]ААС!C13</f>
        <v>24</v>
      </c>
      <c r="E10" s="10">
        <f>[1]ААС!D13</f>
        <v>0</v>
      </c>
      <c r="F10" s="10">
        <f>[1]ААС!E13</f>
        <v>15</v>
      </c>
      <c r="G10" s="10">
        <f>[1]ААС!F13</f>
        <v>24</v>
      </c>
      <c r="H10" s="14"/>
      <c r="I10" s="14"/>
      <c r="J10" s="10">
        <f>[1]ААС!K13</f>
        <v>9</v>
      </c>
      <c r="K10" s="13">
        <f>[1]ААС!L13</f>
        <v>98</v>
      </c>
      <c r="L10" s="10">
        <f>[1]ААС!M13</f>
        <v>61</v>
      </c>
      <c r="M10" s="10">
        <f>[1]ААС!N13</f>
        <v>52</v>
      </c>
      <c r="N10" s="10">
        <f>[1]ААС!O13</f>
        <v>9</v>
      </c>
      <c r="O10" s="13">
        <f>[1]ААС!P13</f>
        <v>46</v>
      </c>
      <c r="P10" s="10">
        <f>[1]ААС!Q13</f>
        <v>33</v>
      </c>
      <c r="Q10" s="10">
        <f>[1]ААС!R13</f>
        <v>33</v>
      </c>
      <c r="R10" s="10">
        <f>[1]ААС!S13</f>
        <v>0</v>
      </c>
      <c r="S10" s="13">
        <f>[1]ААС!T13</f>
        <v>23</v>
      </c>
      <c r="T10" s="10">
        <f>[1]ААС!U13</f>
        <v>30</v>
      </c>
      <c r="U10" s="10">
        <f>[1]ААС!V13</f>
        <v>30</v>
      </c>
      <c r="V10" s="10">
        <f>[1]ААС!W13</f>
        <v>0</v>
      </c>
      <c r="W10" s="13">
        <f>[1]ААС!X13</f>
        <v>24</v>
      </c>
      <c r="X10" s="10">
        <f>[1]ААС!Y13</f>
        <v>8</v>
      </c>
      <c r="Y10" s="10">
        <f>[1]ААС!Z13</f>
        <v>8</v>
      </c>
      <c r="Z10" s="10">
        <f>[1]ААС!AA13</f>
        <v>0</v>
      </c>
      <c r="AA10" s="13">
        <f>[1]ААС!AB13</f>
        <v>5</v>
      </c>
      <c r="AB10" s="10">
        <f>[1]ААС!AA13</f>
        <v>0</v>
      </c>
      <c r="AC10" s="10">
        <f>[1]ААС!AB13</f>
        <v>5</v>
      </c>
      <c r="AE10" s="399">
        <v>1</v>
      </c>
    </row>
    <row r="11" spans="1:32" s="15" customFormat="1" ht="27" x14ac:dyDescent="0.25">
      <c r="A11" s="8">
        <v>4</v>
      </c>
      <c r="B11" s="12" t="s">
        <v>25</v>
      </c>
      <c r="C11" s="10">
        <f>[1]ААС!B14</f>
        <v>21</v>
      </c>
      <c r="D11" s="13">
        <f>[1]ААС!C14</f>
        <v>21</v>
      </c>
      <c r="E11" s="10">
        <f>[1]ААС!D14</f>
        <v>0</v>
      </c>
      <c r="F11" s="10">
        <f>[1]ААС!E14</f>
        <v>7</v>
      </c>
      <c r="G11" s="10">
        <f>[1]ААС!F14</f>
        <v>21</v>
      </c>
      <c r="H11" s="14"/>
      <c r="I11" s="14"/>
      <c r="J11" s="10">
        <f>[1]ААС!I14</f>
        <v>132</v>
      </c>
      <c r="K11" s="13">
        <f>[1]ААС!J14</f>
        <v>127</v>
      </c>
      <c r="L11" s="10">
        <f>[1]ААС!K14</f>
        <v>5</v>
      </c>
      <c r="M11" s="10">
        <f>[1]ААС!L14</f>
        <v>85</v>
      </c>
      <c r="N11" s="10">
        <f>[1]ААС!M14</f>
        <v>85</v>
      </c>
      <c r="O11" s="13">
        <f>[1]ААС!N14</f>
        <v>80</v>
      </c>
      <c r="P11" s="10">
        <f>[1]ААС!O14</f>
        <v>5</v>
      </c>
      <c r="Q11" s="10">
        <f>[1]ААС!P14</f>
        <v>60</v>
      </c>
      <c r="R11" s="10">
        <f>[1]ААС!Q14</f>
        <v>39</v>
      </c>
      <c r="S11" s="13">
        <f>[1]ААС!R14</f>
        <v>39</v>
      </c>
      <c r="T11" s="10">
        <f>[1]ААС!S14</f>
        <v>0</v>
      </c>
      <c r="U11" s="10">
        <f>[1]ААС!T14</f>
        <v>24</v>
      </c>
      <c r="V11" s="10">
        <f>[1]ААС!U14</f>
        <v>3</v>
      </c>
      <c r="W11" s="13">
        <f>[1]ААС!V14</f>
        <v>3</v>
      </c>
      <c r="X11" s="10">
        <f>[1]ААС!W14</f>
        <v>0</v>
      </c>
      <c r="Y11" s="10">
        <f>[1]ААС!X14</f>
        <v>1</v>
      </c>
      <c r="Z11" s="10">
        <f>[1]ААС!Y14</f>
        <v>1</v>
      </c>
      <c r="AA11" s="13">
        <f>[1]ААС!Z14</f>
        <v>1</v>
      </c>
      <c r="AB11" s="10">
        <f>[1]ААС!AA14</f>
        <v>0</v>
      </c>
      <c r="AC11" s="10">
        <f>[1]ААС!AB14</f>
        <v>0</v>
      </c>
      <c r="AE11" s="399">
        <v>10</v>
      </c>
    </row>
    <row r="12" spans="1:32" s="15" customFormat="1" ht="27" x14ac:dyDescent="0.25">
      <c r="A12" s="8">
        <v>5</v>
      </c>
      <c r="B12" s="12" t="s">
        <v>26</v>
      </c>
      <c r="C12" s="10">
        <f>[1]ААС!B15</f>
        <v>35</v>
      </c>
      <c r="D12" s="13">
        <f>[1]ААС!C15</f>
        <v>34</v>
      </c>
      <c r="E12" s="10">
        <f>[1]ААС!D15</f>
        <v>1</v>
      </c>
      <c r="F12" s="10">
        <f>[1]ААС!E15</f>
        <v>15</v>
      </c>
      <c r="G12" s="10">
        <f>[1]ААС!F15</f>
        <v>34</v>
      </c>
      <c r="H12" s="14"/>
      <c r="I12" s="14"/>
      <c r="J12" s="10">
        <f>[1]ААС!I15</f>
        <v>178</v>
      </c>
      <c r="K12" s="13">
        <f>[1]ААС!J15</f>
        <v>158</v>
      </c>
      <c r="L12" s="10">
        <f>[1]ААС!K15</f>
        <v>20</v>
      </c>
      <c r="M12" s="10">
        <f>[1]ААС!L15</f>
        <v>117</v>
      </c>
      <c r="N12" s="10">
        <f>[1]ААС!M15</f>
        <v>126</v>
      </c>
      <c r="O12" s="13">
        <f>[1]ААС!N15</f>
        <v>107</v>
      </c>
      <c r="P12" s="10">
        <f>[1]ААС!O15</f>
        <v>19</v>
      </c>
      <c r="Q12" s="10">
        <f>[1]ААС!P15</f>
        <v>84</v>
      </c>
      <c r="R12" s="10">
        <f>[1]ААС!Q15</f>
        <v>41</v>
      </c>
      <c r="S12" s="13">
        <f>[1]ААС!R15</f>
        <v>40</v>
      </c>
      <c r="T12" s="10">
        <f>[1]ААС!S15</f>
        <v>1</v>
      </c>
      <c r="U12" s="10">
        <f>[1]ААС!T15</f>
        <v>29</v>
      </c>
      <c r="V12" s="10">
        <f>[1]ААС!U15</f>
        <v>0</v>
      </c>
      <c r="W12" s="13">
        <f>[1]ААС!V15</f>
        <v>0</v>
      </c>
      <c r="X12" s="10">
        <f>[1]ААС!W15</f>
        <v>0</v>
      </c>
      <c r="Y12" s="10">
        <f>[1]ААС!X15</f>
        <v>0</v>
      </c>
      <c r="Z12" s="10">
        <f>[1]ААС!Y15</f>
        <v>10</v>
      </c>
      <c r="AA12" s="13">
        <f>[1]ААС!Z15</f>
        <v>10</v>
      </c>
      <c r="AB12" s="10">
        <f>[1]ААС!AA15</f>
        <v>0</v>
      </c>
      <c r="AC12" s="10">
        <f>[1]ААС!AB15</f>
        <v>3</v>
      </c>
      <c r="AE12" s="399"/>
    </row>
    <row r="13" spans="1:32" s="15" customFormat="1" ht="27" x14ac:dyDescent="0.25">
      <c r="A13" s="8">
        <v>6</v>
      </c>
      <c r="B13" s="17" t="s">
        <v>27</v>
      </c>
      <c r="C13" s="10">
        <f>[1]ААС!B16</f>
        <v>26</v>
      </c>
      <c r="D13" s="13">
        <f>[1]ААС!C16</f>
        <v>24</v>
      </c>
      <c r="E13" s="10">
        <f>[1]ААС!D16</f>
        <v>2</v>
      </c>
      <c r="F13" s="10">
        <f>[1]ААС!E16</f>
        <v>8</v>
      </c>
      <c r="G13" s="10">
        <f>[1]ААС!F16</f>
        <v>24</v>
      </c>
      <c r="H13" s="14"/>
      <c r="I13" s="14"/>
      <c r="J13" s="10">
        <f>[1]ААС!K16</f>
        <v>13</v>
      </c>
      <c r="K13" s="13">
        <f>[1]ААС!L16</f>
        <v>87</v>
      </c>
      <c r="L13" s="10">
        <f>[1]ААС!M16</f>
        <v>91</v>
      </c>
      <c r="M13" s="10">
        <f>[1]ААС!N16</f>
        <v>79</v>
      </c>
      <c r="N13" s="10">
        <f>[1]ААС!O16</f>
        <v>12</v>
      </c>
      <c r="O13" s="13">
        <f>[1]ААС!P16</f>
        <v>58</v>
      </c>
      <c r="P13" s="10">
        <f>[1]ААС!Q16</f>
        <v>30</v>
      </c>
      <c r="Q13" s="10">
        <f>[1]ААС!R16</f>
        <v>30</v>
      </c>
      <c r="R13" s="10">
        <f>[1]ААС!S16</f>
        <v>0</v>
      </c>
      <c r="S13" s="13">
        <f>[1]ААС!T16</f>
        <v>24</v>
      </c>
      <c r="T13" s="10">
        <f>[1]ААС!U16</f>
        <v>5</v>
      </c>
      <c r="U13" s="10">
        <f>[1]ААС!V16</f>
        <v>5</v>
      </c>
      <c r="V13" s="10">
        <f>[1]ААС!W16</f>
        <v>0</v>
      </c>
      <c r="W13" s="13">
        <f>[1]ААС!X16</f>
        <v>4</v>
      </c>
      <c r="X13" s="10">
        <f>[1]ААС!Y16</f>
        <v>5</v>
      </c>
      <c r="Y13" s="10">
        <f>[1]ААС!Z16</f>
        <v>4</v>
      </c>
      <c r="Z13" s="10">
        <f>[1]ААС!AA16</f>
        <v>1</v>
      </c>
      <c r="AA13" s="13">
        <f>[1]ААС!AB16</f>
        <v>1</v>
      </c>
      <c r="AB13" s="10">
        <f>[1]ААС!AA16</f>
        <v>1</v>
      </c>
      <c r="AC13" s="10">
        <f>[1]ААС!AB16</f>
        <v>1</v>
      </c>
      <c r="AE13" s="399">
        <v>108</v>
      </c>
    </row>
    <row r="14" spans="1:32" s="15" customFormat="1" ht="27" x14ac:dyDescent="0.25">
      <c r="A14" s="8">
        <v>7</v>
      </c>
      <c r="B14" s="12" t="s">
        <v>28</v>
      </c>
      <c r="C14" s="10">
        <f>[1]ААС!B17</f>
        <v>39</v>
      </c>
      <c r="D14" s="13">
        <f>[1]ААС!C17</f>
        <v>38</v>
      </c>
      <c r="E14" s="10">
        <f>[1]ААС!D17</f>
        <v>1</v>
      </c>
      <c r="F14" s="10">
        <f>[1]ААС!E17</f>
        <v>12</v>
      </c>
      <c r="G14" s="10">
        <f>[1]ААС!F17</f>
        <v>38</v>
      </c>
      <c r="H14" s="14"/>
      <c r="I14" s="14"/>
      <c r="J14" s="10">
        <f>[1]ААС!I17</f>
        <v>198</v>
      </c>
      <c r="K14" s="13">
        <f>[1]ААС!J17</f>
        <v>176</v>
      </c>
      <c r="L14" s="10">
        <f>[1]ААС!K17</f>
        <v>22</v>
      </c>
      <c r="M14" s="10">
        <f>[1]ААС!L17</f>
        <v>125</v>
      </c>
      <c r="N14" s="10">
        <f>[1]ААС!M17</f>
        <v>129</v>
      </c>
      <c r="O14" s="13">
        <f>[1]ААС!N17</f>
        <v>114</v>
      </c>
      <c r="P14" s="10">
        <f>[1]ААС!O17</f>
        <v>15</v>
      </c>
      <c r="Q14" s="10">
        <f>[1]ААС!P17</f>
        <v>89</v>
      </c>
      <c r="R14" s="10">
        <f>[1]ААС!Q17</f>
        <v>46</v>
      </c>
      <c r="S14" s="13">
        <f>[1]ААС!R17</f>
        <v>45</v>
      </c>
      <c r="T14" s="10">
        <f>[1]ААС!S17</f>
        <v>1</v>
      </c>
      <c r="U14" s="10">
        <f>[1]ААС!T17</f>
        <v>25</v>
      </c>
      <c r="V14" s="10">
        <f>[1]ААС!U17</f>
        <v>7</v>
      </c>
      <c r="W14" s="13">
        <f>[1]ААС!V17</f>
        <v>3</v>
      </c>
      <c r="X14" s="10">
        <f>[1]ААС!W17</f>
        <v>4</v>
      </c>
      <c r="Y14" s="10">
        <f>[1]ААС!X17</f>
        <v>2</v>
      </c>
      <c r="Z14" s="10">
        <f>[1]ААС!Y17</f>
        <v>15</v>
      </c>
      <c r="AA14" s="13">
        <f>[1]ААС!Z17</f>
        <v>13</v>
      </c>
      <c r="AB14" s="10">
        <f>[1]ААС!AA17</f>
        <v>2</v>
      </c>
      <c r="AC14" s="10">
        <f>[1]ААС!AB17</f>
        <v>8</v>
      </c>
      <c r="AE14" s="399">
        <f>1</f>
        <v>1</v>
      </c>
    </row>
    <row r="15" spans="1:32" ht="27" x14ac:dyDescent="0.25">
      <c r="A15" s="8">
        <v>8</v>
      </c>
      <c r="B15" s="18" t="s">
        <v>29</v>
      </c>
      <c r="C15" s="10">
        <f>[1]ААС!B18</f>
        <v>0</v>
      </c>
      <c r="D15" s="13">
        <f>[1]ААС!C18</f>
        <v>0</v>
      </c>
      <c r="E15" s="10">
        <f>[1]ААС!D18</f>
        <v>0</v>
      </c>
      <c r="F15" s="10">
        <f>[1]ААС!E18</f>
        <v>0</v>
      </c>
      <c r="G15" s="10">
        <f>[1]ААС!F18</f>
        <v>0</v>
      </c>
      <c r="H15" s="11"/>
      <c r="I15" s="11"/>
      <c r="J15" s="10">
        <f>[1]ААС!K18</f>
        <v>3</v>
      </c>
      <c r="K15" s="13">
        <f>[1]ААС!L18</f>
        <v>2</v>
      </c>
      <c r="L15" s="10">
        <f>[1]ААС!M18</f>
        <v>9</v>
      </c>
      <c r="M15" s="10">
        <f>[1]ААС!N18</f>
        <v>6</v>
      </c>
      <c r="N15" s="10">
        <f>[1]ААС!O18</f>
        <v>3</v>
      </c>
      <c r="O15" s="13">
        <f>[1]ААС!P18</f>
        <v>2</v>
      </c>
      <c r="P15" s="10">
        <f>[1]ААС!Q18</f>
        <v>0</v>
      </c>
      <c r="Q15" s="10">
        <f>[1]ААС!R18</f>
        <v>0</v>
      </c>
      <c r="R15" s="10">
        <f>[1]ААС!S18</f>
        <v>0</v>
      </c>
      <c r="S15" s="13">
        <f>[1]ААС!T18</f>
        <v>0</v>
      </c>
      <c r="T15" s="10">
        <f>[1]ААС!U18</f>
        <v>0</v>
      </c>
      <c r="U15" s="10">
        <f>[1]ААС!V18</f>
        <v>0</v>
      </c>
      <c r="V15" s="10">
        <f>[1]ААС!W18</f>
        <v>0</v>
      </c>
      <c r="W15" s="13">
        <f>[1]ААС!X18</f>
        <v>0</v>
      </c>
      <c r="X15" s="10">
        <f>[1]ААС!Y18</f>
        <v>0</v>
      </c>
      <c r="Y15" s="10">
        <f>[1]ААС!Z18</f>
        <v>0</v>
      </c>
      <c r="Z15" s="10">
        <f>[1]ААС!AA18</f>
        <v>0</v>
      </c>
      <c r="AA15" s="13">
        <f>[1]ААС!AB18</f>
        <v>0</v>
      </c>
      <c r="AB15" s="10">
        <f>[1]ААС!AA18</f>
        <v>0</v>
      </c>
      <c r="AC15" s="10">
        <f>[1]ААС!AB18</f>
        <v>0</v>
      </c>
      <c r="AE15" s="217"/>
    </row>
    <row r="16" spans="1:32" ht="27" x14ac:dyDescent="0.25">
      <c r="A16" s="8">
        <v>9</v>
      </c>
      <c r="B16" s="18" t="s">
        <v>30</v>
      </c>
      <c r="C16" s="10">
        <f>[1]ААС!B19</f>
        <v>6</v>
      </c>
      <c r="D16" s="13">
        <f>[1]ААС!C19</f>
        <v>5</v>
      </c>
      <c r="E16" s="10">
        <f>[1]ААС!D19</f>
        <v>1</v>
      </c>
      <c r="F16" s="10">
        <f>[1]ААС!E19</f>
        <v>4</v>
      </c>
      <c r="G16" s="10">
        <f>[1]ААС!F19</f>
        <v>1</v>
      </c>
      <c r="H16" s="11"/>
      <c r="I16" s="11"/>
      <c r="J16" s="10">
        <f>[1]ААС!K19</f>
        <v>0</v>
      </c>
      <c r="K16" s="13">
        <f>[1]ААС!L19</f>
        <v>5</v>
      </c>
      <c r="L16" s="10">
        <f>[1]ААС!M19</f>
        <v>6</v>
      </c>
      <c r="M16" s="10">
        <f>[1]ААС!N19</f>
        <v>6</v>
      </c>
      <c r="N16" s="10">
        <f>[1]ААС!O19</f>
        <v>0</v>
      </c>
      <c r="O16" s="13">
        <f>[1]ААС!P19</f>
        <v>5</v>
      </c>
      <c r="P16" s="10">
        <f>[1]ААС!Q19</f>
        <v>0</v>
      </c>
      <c r="Q16" s="10">
        <f>[1]ААС!R19</f>
        <v>0</v>
      </c>
      <c r="R16" s="10">
        <f>[1]ААС!S19</f>
        <v>0</v>
      </c>
      <c r="S16" s="13">
        <f>[1]ААС!T19</f>
        <v>0</v>
      </c>
      <c r="T16" s="10">
        <f>[1]ААС!U19</f>
        <v>0</v>
      </c>
      <c r="U16" s="10">
        <f>[1]ААС!V19</f>
        <v>0</v>
      </c>
      <c r="V16" s="10">
        <f>[1]ААС!W19</f>
        <v>0</v>
      </c>
      <c r="W16" s="13">
        <f>[1]ААС!X19</f>
        <v>0</v>
      </c>
      <c r="X16" s="10">
        <f>[1]ААС!Y19</f>
        <v>0</v>
      </c>
      <c r="Y16" s="10">
        <f>[1]ААС!Z19</f>
        <v>0</v>
      </c>
      <c r="Z16" s="10">
        <f>[1]ААС!AA19</f>
        <v>0</v>
      </c>
      <c r="AA16" s="13">
        <f>[1]ААС!AB19</f>
        <v>0</v>
      </c>
      <c r="AB16" s="10">
        <f>[1]ААС!AA19</f>
        <v>0</v>
      </c>
      <c r="AC16" s="10">
        <f>[1]ААС!AB19</f>
        <v>0</v>
      </c>
      <c r="AE16" s="217">
        <v>2</v>
      </c>
    </row>
    <row r="17" spans="1:31" ht="27" x14ac:dyDescent="0.25">
      <c r="A17" s="8">
        <v>10</v>
      </c>
      <c r="B17" s="18" t="s">
        <v>31</v>
      </c>
      <c r="C17" s="10">
        <f>[1]ААС!B20</f>
        <v>2</v>
      </c>
      <c r="D17" s="13">
        <f>[1]ААС!C20</f>
        <v>2</v>
      </c>
      <c r="E17" s="10">
        <f>[1]ААС!D20</f>
        <v>0</v>
      </c>
      <c r="F17" s="10">
        <f>[1]ААС!E20</f>
        <v>0</v>
      </c>
      <c r="G17" s="10">
        <f>[1]ААС!F20</f>
        <v>0</v>
      </c>
      <c r="H17" s="11"/>
      <c r="I17" s="11"/>
      <c r="J17" s="10">
        <f>[1]ААС!I20</f>
        <v>6</v>
      </c>
      <c r="K17" s="13">
        <f>[1]ААС!J20</f>
        <v>4</v>
      </c>
      <c r="L17" s="10">
        <f>[1]ААС!K20</f>
        <v>2</v>
      </c>
      <c r="M17" s="10">
        <f>[1]ААС!L20</f>
        <v>3</v>
      </c>
      <c r="N17" s="10">
        <f>[1]ААС!M20</f>
        <v>0</v>
      </c>
      <c r="O17" s="13">
        <f>[1]ААС!N20</f>
        <v>0</v>
      </c>
      <c r="P17" s="10">
        <f>[1]ААС!O20</f>
        <v>0</v>
      </c>
      <c r="Q17" s="10">
        <f>[1]ААС!P20</f>
        <v>0</v>
      </c>
      <c r="R17" s="10">
        <f>[1]ААС!Q20</f>
        <v>0</v>
      </c>
      <c r="S17" s="13">
        <f>[1]ААС!R20</f>
        <v>0</v>
      </c>
      <c r="T17" s="10">
        <f>[1]ААС!S20</f>
        <v>0</v>
      </c>
      <c r="U17" s="10">
        <f>[1]ААС!T20</f>
        <v>0</v>
      </c>
      <c r="V17" s="10">
        <f>[1]ААС!U20</f>
        <v>0</v>
      </c>
      <c r="W17" s="13">
        <f>[1]ААС!V20</f>
        <v>0</v>
      </c>
      <c r="X17" s="10">
        <f>[1]ААС!W20</f>
        <v>0</v>
      </c>
      <c r="Y17" s="10">
        <f>[1]ААС!X20</f>
        <v>0</v>
      </c>
      <c r="Z17" s="10">
        <f>[1]ААС!Y20</f>
        <v>0</v>
      </c>
      <c r="AA17" s="13">
        <f>[1]ААС!Z20</f>
        <v>0</v>
      </c>
      <c r="AB17" s="10">
        <f>[1]ААС!AA20</f>
        <v>0</v>
      </c>
      <c r="AC17" s="10">
        <f>[1]ААС!AB20</f>
        <v>0</v>
      </c>
      <c r="AE17" s="217">
        <v>14</v>
      </c>
    </row>
    <row r="18" spans="1:31" ht="27" x14ac:dyDescent="0.25">
      <c r="A18" s="8">
        <v>11</v>
      </c>
      <c r="B18" s="18" t="s">
        <v>32</v>
      </c>
      <c r="C18" s="10">
        <f>[1]ААС!B21</f>
        <v>0</v>
      </c>
      <c r="D18" s="13">
        <f>[1]ААС!C21</f>
        <v>0</v>
      </c>
      <c r="E18" s="10">
        <f>[1]ААС!D21</f>
        <v>0</v>
      </c>
      <c r="F18" s="10">
        <f>[1]ААС!E21</f>
        <v>0</v>
      </c>
      <c r="G18" s="10">
        <f>[1]ААС!F21</f>
        <v>0</v>
      </c>
      <c r="H18" s="11"/>
      <c r="I18" s="11"/>
      <c r="J18" s="10">
        <f>[1]ААС!I21</f>
        <v>12</v>
      </c>
      <c r="K18" s="13">
        <f>[1]ААС!J21</f>
        <v>7</v>
      </c>
      <c r="L18" s="10">
        <f>[1]ААС!K21</f>
        <v>5</v>
      </c>
      <c r="M18" s="10">
        <f>[1]ААС!L21</f>
        <v>5</v>
      </c>
      <c r="N18" s="10">
        <f>[1]ААС!M21</f>
        <v>10</v>
      </c>
      <c r="O18" s="13">
        <f>[1]ААС!N21</f>
        <v>6</v>
      </c>
      <c r="P18" s="10">
        <f>[1]ААС!O21</f>
        <v>4</v>
      </c>
      <c r="Q18" s="10">
        <f>[1]ААС!P21</f>
        <v>4</v>
      </c>
      <c r="R18" s="10">
        <f>[1]ААС!Q21</f>
        <v>0</v>
      </c>
      <c r="S18" s="13">
        <f>[1]ААС!R21</f>
        <v>0</v>
      </c>
      <c r="T18" s="10">
        <f>[1]ААС!S21</f>
        <v>0</v>
      </c>
      <c r="U18" s="10">
        <f>[1]ААС!T21</f>
        <v>0</v>
      </c>
      <c r="V18" s="10">
        <f>[1]ААС!U21</f>
        <v>1</v>
      </c>
      <c r="W18" s="13">
        <f>[1]ААС!V21</f>
        <v>0</v>
      </c>
      <c r="X18" s="10">
        <f>[1]ААС!W21</f>
        <v>1</v>
      </c>
      <c r="Y18" s="10">
        <f>[1]ААС!X21</f>
        <v>0</v>
      </c>
      <c r="Z18" s="10">
        <f>[1]ААС!Y21</f>
        <v>1</v>
      </c>
      <c r="AA18" s="13">
        <f>[1]ААС!Z21</f>
        <v>1</v>
      </c>
      <c r="AB18" s="10">
        <f>[1]ААС!AA21</f>
        <v>0</v>
      </c>
      <c r="AC18" s="10">
        <f>[1]ААС!AB21</f>
        <v>1</v>
      </c>
      <c r="AE18" s="217">
        <f>1</f>
        <v>1</v>
      </c>
    </row>
    <row r="19" spans="1:31" ht="27" x14ac:dyDescent="0.25">
      <c r="A19" s="8">
        <v>12</v>
      </c>
      <c r="B19" s="18" t="s">
        <v>33</v>
      </c>
      <c r="C19" s="10">
        <f>[1]ААС!B22</f>
        <v>8</v>
      </c>
      <c r="D19" s="13">
        <f>[1]ААС!C22</f>
        <v>8</v>
      </c>
      <c r="E19" s="10">
        <f>[1]ААС!D22</f>
        <v>0</v>
      </c>
      <c r="F19" s="10">
        <f>[1]ААС!E22</f>
        <v>3</v>
      </c>
      <c r="G19" s="10">
        <f>[1]ААС!F22</f>
        <v>2</v>
      </c>
      <c r="H19" s="11"/>
      <c r="I19" s="11"/>
      <c r="J19" s="10">
        <f>[1]ААС!I22</f>
        <v>4</v>
      </c>
      <c r="K19" s="13">
        <f>[1]ААС!J22</f>
        <v>0</v>
      </c>
      <c r="L19" s="10">
        <f>[1]ААС!K22</f>
        <v>4</v>
      </c>
      <c r="M19" s="10">
        <f>[1]ААС!L22</f>
        <v>0</v>
      </c>
      <c r="N19" s="10">
        <f>[1]ААС!M22</f>
        <v>0</v>
      </c>
      <c r="O19" s="13">
        <f>[1]ААС!N22</f>
        <v>0</v>
      </c>
      <c r="P19" s="10">
        <f>[1]ААС!O22</f>
        <v>0</v>
      </c>
      <c r="Q19" s="10">
        <f>[1]ААС!P22</f>
        <v>0</v>
      </c>
      <c r="R19" s="10">
        <f>[1]ААС!Q22</f>
        <v>0</v>
      </c>
      <c r="S19" s="13">
        <f>[1]ААС!R22</f>
        <v>0</v>
      </c>
      <c r="T19" s="10">
        <f>[1]ААС!S22</f>
        <v>0</v>
      </c>
      <c r="U19" s="10">
        <f>[1]ААС!T22</f>
        <v>0</v>
      </c>
      <c r="V19" s="10">
        <f>[1]ААС!U22</f>
        <v>0</v>
      </c>
      <c r="W19" s="13">
        <f>[1]ААС!V22</f>
        <v>0</v>
      </c>
      <c r="X19" s="10">
        <f>[1]ААС!W22</f>
        <v>0</v>
      </c>
      <c r="Y19" s="10">
        <f>[1]ААС!X22</f>
        <v>0</v>
      </c>
      <c r="Z19" s="10">
        <f>[1]ААС!Y22</f>
        <v>0</v>
      </c>
      <c r="AA19" s="13">
        <f>[1]ААС!Z22</f>
        <v>0</v>
      </c>
      <c r="AB19" s="10">
        <f>[1]ААС!AA22</f>
        <v>0</v>
      </c>
      <c r="AC19" s="10">
        <f>[1]ААС!AB22</f>
        <v>0</v>
      </c>
      <c r="AE19" s="217">
        <v>1</v>
      </c>
    </row>
    <row r="20" spans="1:31" ht="27" x14ac:dyDescent="0.25">
      <c r="A20" s="8">
        <v>13</v>
      </c>
      <c r="B20" s="18" t="s">
        <v>34</v>
      </c>
      <c r="C20" s="10">
        <f>[1]ААС!B23</f>
        <v>4</v>
      </c>
      <c r="D20" s="13">
        <f>[1]ААС!C23</f>
        <v>4</v>
      </c>
      <c r="E20" s="10">
        <f>[1]ААС!D23</f>
        <v>0</v>
      </c>
      <c r="F20" s="10">
        <f>[1]ААС!E23</f>
        <v>0</v>
      </c>
      <c r="G20" s="10">
        <f>[1]ААС!F23</f>
        <v>0</v>
      </c>
      <c r="H20" s="11"/>
      <c r="I20" s="11"/>
      <c r="J20" s="10">
        <f>[1]ААС!I23</f>
        <v>5</v>
      </c>
      <c r="K20" s="13">
        <f>[1]ААС!J23</f>
        <v>5</v>
      </c>
      <c r="L20" s="10">
        <f>[1]ААС!K23</f>
        <v>0</v>
      </c>
      <c r="M20" s="10">
        <f>[1]ААС!L23</f>
        <v>3</v>
      </c>
      <c r="N20" s="10">
        <f>[1]ААС!M23</f>
        <v>5</v>
      </c>
      <c r="O20" s="13">
        <f>[1]ААС!N23</f>
        <v>5</v>
      </c>
      <c r="P20" s="10">
        <f>[1]ААС!O23</f>
        <v>0</v>
      </c>
      <c r="Q20" s="10">
        <f>[1]ААС!P23</f>
        <v>3</v>
      </c>
      <c r="R20" s="10">
        <f>[1]ААС!Q23</f>
        <v>0</v>
      </c>
      <c r="S20" s="13">
        <f>[1]ААС!R23</f>
        <v>0</v>
      </c>
      <c r="T20" s="10">
        <f>[1]ААС!S23</f>
        <v>0</v>
      </c>
      <c r="U20" s="10">
        <f>[1]ААС!T23</f>
        <v>0</v>
      </c>
      <c r="V20" s="10">
        <f>[1]ААС!U23</f>
        <v>0</v>
      </c>
      <c r="W20" s="13">
        <f>[1]ААС!V23</f>
        <v>0</v>
      </c>
      <c r="X20" s="10">
        <f>[1]ААС!W23</f>
        <v>0</v>
      </c>
      <c r="Y20" s="10">
        <f>[1]ААС!X23</f>
        <v>0</v>
      </c>
      <c r="Z20" s="10">
        <f>[1]ААС!Y23</f>
        <v>0</v>
      </c>
      <c r="AA20" s="13">
        <f>[1]ААС!Z23</f>
        <v>0</v>
      </c>
      <c r="AB20" s="10">
        <f>[1]ААС!AA23</f>
        <v>0</v>
      </c>
      <c r="AC20" s="10">
        <f>[1]ААС!AB23</f>
        <v>0</v>
      </c>
      <c r="AE20" s="217"/>
    </row>
    <row r="21" spans="1:31" ht="27" x14ac:dyDescent="0.25">
      <c r="A21" s="8">
        <v>14</v>
      </c>
      <c r="B21" s="18" t="s">
        <v>35</v>
      </c>
      <c r="C21" s="10">
        <f>[1]ААС!B24</f>
        <v>8</v>
      </c>
      <c r="D21" s="13">
        <f>[1]ААС!C24</f>
        <v>8</v>
      </c>
      <c r="E21" s="10">
        <f>[1]ААС!D24</f>
        <v>0</v>
      </c>
      <c r="F21" s="10">
        <f>[1]ААС!E24</f>
        <v>3</v>
      </c>
      <c r="G21" s="10">
        <f>[1]ААС!F24</f>
        <v>3</v>
      </c>
      <c r="H21" s="11"/>
      <c r="I21" s="11"/>
      <c r="J21" s="10">
        <f>[1]ААС!I24</f>
        <v>6</v>
      </c>
      <c r="K21" s="13">
        <f>[1]ААС!J24</f>
        <v>5</v>
      </c>
      <c r="L21" s="10">
        <f>[1]ААС!K24</f>
        <v>1</v>
      </c>
      <c r="M21" s="10">
        <f>[1]ААС!L24</f>
        <v>5</v>
      </c>
      <c r="N21" s="10">
        <f>[1]ААС!M24</f>
        <v>5</v>
      </c>
      <c r="O21" s="13">
        <f>[1]ААС!N24</f>
        <v>5</v>
      </c>
      <c r="P21" s="10">
        <f>[1]ААС!O24</f>
        <v>0</v>
      </c>
      <c r="Q21" s="10">
        <f>[1]ААС!P24</f>
        <v>5</v>
      </c>
      <c r="R21" s="10">
        <f>[1]ААС!Q24</f>
        <v>0</v>
      </c>
      <c r="S21" s="13">
        <f>[1]ААС!R24</f>
        <v>0</v>
      </c>
      <c r="T21" s="10">
        <f>[1]ААС!S24</f>
        <v>0</v>
      </c>
      <c r="U21" s="10">
        <f>[1]ААС!T24</f>
        <v>0</v>
      </c>
      <c r="V21" s="10">
        <f>[1]ААС!U24</f>
        <v>0</v>
      </c>
      <c r="W21" s="13">
        <f>[1]ААС!V24</f>
        <v>0</v>
      </c>
      <c r="X21" s="10">
        <f>[1]ААС!W24</f>
        <v>0</v>
      </c>
      <c r="Y21" s="10">
        <f>[1]ААС!X24</f>
        <v>0</v>
      </c>
      <c r="Z21" s="10">
        <f>[1]ААС!Y24</f>
        <v>0</v>
      </c>
      <c r="AA21" s="13">
        <f>[1]ААС!Z24</f>
        <v>0</v>
      </c>
      <c r="AB21" s="10">
        <f>[1]ААС!AA24</f>
        <v>0</v>
      </c>
      <c r="AC21" s="10">
        <f>[1]ААС!AB24</f>
        <v>0</v>
      </c>
      <c r="AE21" s="217"/>
    </row>
    <row r="22" spans="1:31" ht="27" x14ac:dyDescent="0.25">
      <c r="A22" s="8">
        <v>15</v>
      </c>
      <c r="B22" s="18" t="s">
        <v>36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20"/>
      <c r="AE22" s="217"/>
    </row>
    <row r="23" spans="1:31" ht="27" x14ac:dyDescent="0.25">
      <c r="A23" s="8">
        <v>16</v>
      </c>
      <c r="B23" s="18" t="s">
        <v>37</v>
      </c>
      <c r="C23" s="21">
        <f>[1]ААС!B26</f>
        <v>10</v>
      </c>
      <c r="D23" s="22">
        <f>[1]ААС!C26</f>
        <v>10</v>
      </c>
      <c r="E23" s="21">
        <f>[1]ААС!D26</f>
        <v>0</v>
      </c>
      <c r="F23" s="21">
        <f>[1]ААС!E26</f>
        <v>7</v>
      </c>
      <c r="G23" s="21">
        <f>[1]ААС!F26</f>
        <v>5</v>
      </c>
      <c r="H23" s="11"/>
      <c r="I23" s="11"/>
      <c r="J23" s="10">
        <f>[1]ААС!K26</f>
        <v>2</v>
      </c>
      <c r="K23" s="13">
        <f>[1]ААС!L26</f>
        <v>8</v>
      </c>
      <c r="L23" s="10">
        <f>[1]ААС!M26</f>
        <v>10</v>
      </c>
      <c r="M23" s="10">
        <f>[1]ААС!N26</f>
        <v>10</v>
      </c>
      <c r="N23" s="10">
        <f>[1]ААС!O26</f>
        <v>0</v>
      </c>
      <c r="O23" s="13">
        <f>[1]ААС!P26</f>
        <v>7</v>
      </c>
      <c r="P23" s="10">
        <f>[1]ААС!Q26</f>
        <v>0</v>
      </c>
      <c r="Q23" s="10">
        <f>[1]ААС!R26</f>
        <v>0</v>
      </c>
      <c r="R23" s="10">
        <f>[1]ААС!S26</f>
        <v>0</v>
      </c>
      <c r="S23" s="13">
        <f>[1]ААС!T26</f>
        <v>0</v>
      </c>
      <c r="T23" s="10">
        <f>[1]ААС!U26</f>
        <v>1</v>
      </c>
      <c r="U23" s="10">
        <f>[1]ААС!V26</f>
        <v>1</v>
      </c>
      <c r="V23" s="10">
        <f>[1]ААС!W26</f>
        <v>0</v>
      </c>
      <c r="W23" s="13">
        <f>[1]ААС!X26</f>
        <v>1</v>
      </c>
      <c r="X23" s="10">
        <f>[1]ААС!Y26</f>
        <v>0</v>
      </c>
      <c r="Y23" s="10">
        <f>[1]ААС!Z26</f>
        <v>0</v>
      </c>
      <c r="Z23" s="10">
        <f>[1]ААС!AA26</f>
        <v>0</v>
      </c>
      <c r="AA23" s="13">
        <f>[1]ААС!AB26</f>
        <v>0</v>
      </c>
      <c r="AB23" s="10">
        <f>[1]ААС!AA26</f>
        <v>0</v>
      </c>
      <c r="AC23" s="10">
        <f>[1]ААС!AB26</f>
        <v>0</v>
      </c>
      <c r="AE23" s="217"/>
    </row>
    <row r="24" spans="1:31" s="25" customFormat="1" ht="27" x14ac:dyDescent="0.25">
      <c r="A24" s="23"/>
      <c r="B24" s="24" t="s">
        <v>12</v>
      </c>
      <c r="C24" s="24">
        <f>SUM(C8:C23)</f>
        <v>217</v>
      </c>
      <c r="D24" s="24">
        <f t="shared" ref="D24:AA24" si="0">SUM(D8:D23)</f>
        <v>208</v>
      </c>
      <c r="E24" s="24">
        <f t="shared" si="0"/>
        <v>9</v>
      </c>
      <c r="F24" s="24">
        <f t="shared" si="0"/>
        <v>89</v>
      </c>
      <c r="G24" s="24">
        <f t="shared" si="0"/>
        <v>182</v>
      </c>
      <c r="H24" s="24">
        <f t="shared" si="0"/>
        <v>0</v>
      </c>
      <c r="I24" s="24">
        <f t="shared" si="0"/>
        <v>0</v>
      </c>
      <c r="J24" s="24">
        <f t="shared" si="0"/>
        <v>669</v>
      </c>
      <c r="K24" s="24">
        <f t="shared" si="0"/>
        <v>876</v>
      </c>
      <c r="L24" s="24">
        <f t="shared" si="0"/>
        <v>360</v>
      </c>
      <c r="M24" s="24">
        <f t="shared" si="0"/>
        <v>631</v>
      </c>
      <c r="N24" s="24">
        <f t="shared" si="0"/>
        <v>454</v>
      </c>
      <c r="O24" s="24">
        <f t="shared" si="0"/>
        <v>557</v>
      </c>
      <c r="P24" s="24">
        <f t="shared" si="0"/>
        <v>159</v>
      </c>
      <c r="Q24" s="24">
        <f t="shared" si="0"/>
        <v>373</v>
      </c>
      <c r="R24" s="24">
        <f t="shared" si="0"/>
        <v>141</v>
      </c>
      <c r="S24" s="24">
        <f t="shared" si="0"/>
        <v>220</v>
      </c>
      <c r="T24" s="24">
        <f t="shared" si="0"/>
        <v>38</v>
      </c>
      <c r="U24" s="24">
        <f t="shared" si="0"/>
        <v>121</v>
      </c>
      <c r="V24" s="24">
        <f t="shared" si="0"/>
        <v>16</v>
      </c>
      <c r="W24" s="24">
        <f t="shared" si="0"/>
        <v>40</v>
      </c>
      <c r="X24" s="24">
        <f t="shared" si="0"/>
        <v>34</v>
      </c>
      <c r="Y24" s="24">
        <f t="shared" si="0"/>
        <v>31</v>
      </c>
      <c r="Z24" s="24">
        <f t="shared" si="0"/>
        <v>39</v>
      </c>
      <c r="AA24" s="24">
        <f t="shared" si="0"/>
        <v>49</v>
      </c>
      <c r="AB24" s="10">
        <f>[1]ААС!AA27</f>
        <v>6</v>
      </c>
      <c r="AC24" s="10">
        <f>[1]ААС!AB27</f>
        <v>33</v>
      </c>
      <c r="AE24" s="400">
        <f>SUM(AE8:AE23)</f>
        <v>220</v>
      </c>
    </row>
    <row r="25" spans="1:31" s="25" customFormat="1" ht="27" x14ac:dyDescent="0.25">
      <c r="A25" s="23"/>
      <c r="B25" s="9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E25" s="217"/>
    </row>
    <row r="26" spans="1:31" s="28" customFormat="1" ht="27" x14ac:dyDescent="0.25">
      <c r="A26" s="8">
        <v>1</v>
      </c>
      <c r="B26" s="27" t="s">
        <v>39</v>
      </c>
      <c r="C26" s="10">
        <f>[1]АГС!B13</f>
        <v>15</v>
      </c>
      <c r="D26" s="10">
        <f>[1]АГС!C13</f>
        <v>15</v>
      </c>
      <c r="E26" s="10">
        <f>[1]АГС!D13</f>
        <v>0</v>
      </c>
      <c r="F26" s="10">
        <f>[1]АГС!E13</f>
        <v>11</v>
      </c>
      <c r="G26" s="10">
        <f>[1]АГС!F13</f>
        <v>15</v>
      </c>
      <c r="H26" s="10"/>
      <c r="I26" s="10"/>
      <c r="J26" s="10">
        <f>[1]АГС!I13</f>
        <v>94</v>
      </c>
      <c r="K26" s="13">
        <f>[1]АГС!J13</f>
        <v>84</v>
      </c>
      <c r="L26" s="10">
        <f>[1]АГС!K13</f>
        <v>10</v>
      </c>
      <c r="M26" s="10">
        <f>[1]АГС!L13</f>
        <v>68</v>
      </c>
      <c r="N26" s="10">
        <f>[1]АГС!M13</f>
        <v>53</v>
      </c>
      <c r="O26" s="13">
        <f>[1]АГС!N13</f>
        <v>47</v>
      </c>
      <c r="P26" s="10">
        <f>[1]АГС!O13</f>
        <v>6</v>
      </c>
      <c r="Q26" s="10">
        <f>[1]АГС!P13</f>
        <v>39</v>
      </c>
      <c r="R26" s="10">
        <f>[1]АГС!Q13</f>
        <v>19</v>
      </c>
      <c r="S26" s="13">
        <f>[1]АГС!R13</f>
        <v>19</v>
      </c>
      <c r="T26" s="10">
        <f>[1]АГС!S13</f>
        <v>0</v>
      </c>
      <c r="U26" s="10">
        <f>[1]АГС!T13</f>
        <v>15</v>
      </c>
      <c r="V26" s="10">
        <f>[1]АГС!U13</f>
        <v>14</v>
      </c>
      <c r="W26" s="13">
        <f>[1]АГС!V13</f>
        <v>12</v>
      </c>
      <c r="X26" s="10">
        <f>[1]АГС!W13</f>
        <v>2</v>
      </c>
      <c r="Y26" s="10">
        <f>[1]АГС!X13</f>
        <v>10</v>
      </c>
      <c r="Z26" s="10">
        <f>[1]АГС!Y13</f>
        <v>7</v>
      </c>
      <c r="AA26" s="13">
        <f>[1]АГС!Z13</f>
        <v>6</v>
      </c>
      <c r="AB26" s="10">
        <f>[1]АГС!AA13</f>
        <v>1</v>
      </c>
      <c r="AC26" s="10">
        <f>[1]АГС!AB13</f>
        <v>4</v>
      </c>
      <c r="AE26" s="399"/>
    </row>
    <row r="27" spans="1:31" s="28" customFormat="1" ht="27" x14ac:dyDescent="0.25">
      <c r="A27" s="8">
        <v>2</v>
      </c>
      <c r="B27" s="27" t="s">
        <v>40</v>
      </c>
      <c r="C27" s="10">
        <f>[1]АГС!B14</f>
        <v>15</v>
      </c>
      <c r="D27" s="10">
        <f>[1]АГС!C14</f>
        <v>15</v>
      </c>
      <c r="E27" s="10">
        <f>[1]АГС!D14</f>
        <v>0</v>
      </c>
      <c r="F27" s="10">
        <f>[1]АГС!E14</f>
        <v>9</v>
      </c>
      <c r="G27" s="10">
        <f>[1]АГС!F14</f>
        <v>15</v>
      </c>
      <c r="H27" s="10"/>
      <c r="I27" s="10"/>
      <c r="J27" s="10">
        <f>[1]АГС!I14</f>
        <v>109</v>
      </c>
      <c r="K27" s="13">
        <f>[1]АГС!J14</f>
        <v>93</v>
      </c>
      <c r="L27" s="10">
        <f>[1]АГС!K14</f>
        <v>16</v>
      </c>
      <c r="M27" s="10">
        <f>[1]АГС!L14</f>
        <v>76</v>
      </c>
      <c r="N27" s="10">
        <f>[1]АГС!M14</f>
        <v>63</v>
      </c>
      <c r="O27" s="13">
        <f>[1]АГС!N14</f>
        <v>56</v>
      </c>
      <c r="P27" s="10">
        <f>[1]АГС!O14</f>
        <v>7</v>
      </c>
      <c r="Q27" s="10">
        <f>[1]АГС!P14</f>
        <v>46</v>
      </c>
      <c r="R27" s="10">
        <f>[1]АГС!Q14</f>
        <v>26</v>
      </c>
      <c r="S27" s="13">
        <f>[1]АГС!R14</f>
        <v>17</v>
      </c>
      <c r="T27" s="10">
        <f>[1]АГС!S14</f>
        <v>9</v>
      </c>
      <c r="U27" s="10">
        <f>[1]АГС!T14</f>
        <v>15</v>
      </c>
      <c r="V27" s="10">
        <f>[1]АГС!U14</f>
        <v>10</v>
      </c>
      <c r="W27" s="13">
        <f>[1]АГС!V14</f>
        <v>10</v>
      </c>
      <c r="X27" s="10">
        <f>[1]АГС!W14</f>
        <v>0</v>
      </c>
      <c r="Y27" s="10">
        <f>[1]АГС!X14</f>
        <v>9</v>
      </c>
      <c r="Z27" s="10">
        <f>[1]АГС!Y14</f>
        <v>10</v>
      </c>
      <c r="AA27" s="13">
        <f>[1]АГС!Z14</f>
        <v>10</v>
      </c>
      <c r="AB27" s="10">
        <f>[1]АГС!AA14</f>
        <v>0</v>
      </c>
      <c r="AC27" s="10">
        <f>[1]АГС!AB14</f>
        <v>6</v>
      </c>
      <c r="AE27" s="399">
        <v>6</v>
      </c>
    </row>
    <row r="28" spans="1:31" s="28" customFormat="1" ht="27" x14ac:dyDescent="0.25">
      <c r="A28" s="8">
        <v>3</v>
      </c>
      <c r="B28" s="27" t="s">
        <v>41</v>
      </c>
      <c r="C28" s="10">
        <f>[1]АГС!B15</f>
        <v>35</v>
      </c>
      <c r="D28" s="10">
        <f>[1]АГС!C15</f>
        <v>34</v>
      </c>
      <c r="E28" s="10">
        <f>[1]АГС!D15</f>
        <v>1</v>
      </c>
      <c r="F28" s="10">
        <f>[1]АГС!E15</f>
        <v>20</v>
      </c>
      <c r="G28" s="10">
        <f>[1]АГС!F15</f>
        <v>34</v>
      </c>
      <c r="H28" s="10"/>
      <c r="I28" s="10"/>
      <c r="J28" s="10">
        <f>[1]АГС!I15</f>
        <v>201</v>
      </c>
      <c r="K28" s="13">
        <f>[1]АГС!J15</f>
        <v>165</v>
      </c>
      <c r="L28" s="10">
        <f>[1]АГС!K15</f>
        <v>36</v>
      </c>
      <c r="M28" s="10">
        <f>[1]АГС!L15</f>
        <v>143</v>
      </c>
      <c r="N28" s="10">
        <f>[1]АГС!M15</f>
        <v>134</v>
      </c>
      <c r="O28" s="13">
        <f>[1]АГС!N15</f>
        <v>103</v>
      </c>
      <c r="P28" s="10">
        <f>[1]АГС!O15</f>
        <v>31</v>
      </c>
      <c r="Q28" s="10">
        <f>[1]АГС!P15</f>
        <v>92</v>
      </c>
      <c r="R28" s="10">
        <f>[1]АГС!Q15</f>
        <v>41</v>
      </c>
      <c r="S28" s="13">
        <f>[1]АГС!R15</f>
        <v>38</v>
      </c>
      <c r="T28" s="10">
        <f>[1]АГС!S15</f>
        <v>3</v>
      </c>
      <c r="U28" s="10">
        <f>[1]АГС!T15</f>
        <v>29</v>
      </c>
      <c r="V28" s="10">
        <f>[1]АГС!U15</f>
        <v>12</v>
      </c>
      <c r="W28" s="13">
        <f>[1]АГС!V15</f>
        <v>10</v>
      </c>
      <c r="X28" s="10">
        <f>[1]АГС!W15</f>
        <v>2</v>
      </c>
      <c r="Y28" s="10">
        <f>[1]АГС!X15</f>
        <v>10</v>
      </c>
      <c r="Z28" s="10">
        <f>[1]АГС!Y15</f>
        <v>14</v>
      </c>
      <c r="AA28" s="13">
        <f>[1]АГС!Z15</f>
        <v>14</v>
      </c>
      <c r="AB28" s="10">
        <f>[1]АГС!AA15</f>
        <v>0</v>
      </c>
      <c r="AC28" s="10">
        <f>[1]АГС!AB15</f>
        <v>12</v>
      </c>
      <c r="AE28" s="399"/>
    </row>
    <row r="29" spans="1:31" s="28" customFormat="1" ht="27" x14ac:dyDescent="0.25">
      <c r="A29" s="8">
        <v>4</v>
      </c>
      <c r="B29" s="27" t="s">
        <v>42</v>
      </c>
      <c r="C29" s="10">
        <f>[1]АГС!B16</f>
        <v>21</v>
      </c>
      <c r="D29" s="10">
        <f>[1]АГС!C16</f>
        <v>20</v>
      </c>
      <c r="E29" s="10">
        <f>[1]АГС!D16</f>
        <v>1</v>
      </c>
      <c r="F29" s="10">
        <f>[1]АГС!E16</f>
        <v>11</v>
      </c>
      <c r="G29" s="10">
        <f>[1]АГС!F16</f>
        <v>20</v>
      </c>
      <c r="H29" s="10"/>
      <c r="I29" s="10"/>
      <c r="J29" s="10">
        <f>[1]АГС!I16</f>
        <v>96</v>
      </c>
      <c r="K29" s="13">
        <f>[1]АГС!J16</f>
        <v>85</v>
      </c>
      <c r="L29" s="10">
        <f>[1]АГС!K16</f>
        <v>11</v>
      </c>
      <c r="M29" s="10">
        <f>[1]АГС!L16</f>
        <v>60</v>
      </c>
      <c r="N29" s="10">
        <f>[1]АГС!M16</f>
        <v>58</v>
      </c>
      <c r="O29" s="13">
        <f>[1]АГС!N16</f>
        <v>50</v>
      </c>
      <c r="P29" s="10">
        <f>[1]АГС!O16</f>
        <v>8</v>
      </c>
      <c r="Q29" s="10">
        <f>[1]АГС!P16</f>
        <v>39</v>
      </c>
      <c r="R29" s="10">
        <f>[1]АГС!Q16</f>
        <v>25</v>
      </c>
      <c r="S29" s="13">
        <f>[1]АГС!R16</f>
        <v>22</v>
      </c>
      <c r="T29" s="10">
        <f>[1]АГС!S16</f>
        <v>3</v>
      </c>
      <c r="U29" s="10">
        <f>[1]АГС!T16</f>
        <v>11</v>
      </c>
      <c r="V29" s="10">
        <f>[1]АГС!U16</f>
        <v>8</v>
      </c>
      <c r="W29" s="13">
        <f>[1]АГС!V16</f>
        <v>8</v>
      </c>
      <c r="X29" s="10">
        <f>[1]АГС!W16</f>
        <v>0</v>
      </c>
      <c r="Y29" s="10">
        <f>[1]АГС!X16</f>
        <v>5</v>
      </c>
      <c r="Z29" s="10">
        <f>[1]АГС!Y16</f>
        <v>5</v>
      </c>
      <c r="AA29" s="13">
        <f>[1]АГС!Z16</f>
        <v>5</v>
      </c>
      <c r="AB29" s="10">
        <f>[1]АГС!AA16</f>
        <v>0</v>
      </c>
      <c r="AC29" s="10">
        <f>[1]АГС!AB16</f>
        <v>4</v>
      </c>
      <c r="AE29" s="399">
        <v>20</v>
      </c>
    </row>
    <row r="30" spans="1:31" s="28" customFormat="1" ht="27" x14ac:dyDescent="0.25">
      <c r="A30" s="8">
        <v>5</v>
      </c>
      <c r="B30" s="27" t="s">
        <v>43</v>
      </c>
      <c r="C30" s="10">
        <f>[1]АГС!B17</f>
        <v>34</v>
      </c>
      <c r="D30" s="10">
        <f>[1]АГС!C17</f>
        <v>34</v>
      </c>
      <c r="E30" s="10">
        <f>[1]АГС!D17</f>
        <v>0</v>
      </c>
      <c r="F30" s="10">
        <f>[1]АГС!E17</f>
        <v>25</v>
      </c>
      <c r="G30" s="10">
        <f>[1]АГС!F17</f>
        <v>34</v>
      </c>
      <c r="H30" s="10"/>
      <c r="I30" s="10"/>
      <c r="J30" s="10">
        <f>[1]АГС!I17</f>
        <v>158</v>
      </c>
      <c r="K30" s="13">
        <f>[1]АГС!J17</f>
        <v>130</v>
      </c>
      <c r="L30" s="10">
        <f>[1]АГС!K17</f>
        <v>28</v>
      </c>
      <c r="M30" s="10">
        <f>[1]АГС!L17</f>
        <v>108</v>
      </c>
      <c r="N30" s="10">
        <f>[1]АГС!M17</f>
        <v>82</v>
      </c>
      <c r="O30" s="13">
        <f>[1]АГС!N17</f>
        <v>77</v>
      </c>
      <c r="P30" s="10">
        <f>[1]АГС!O17</f>
        <v>5</v>
      </c>
      <c r="Q30" s="10">
        <f>[1]АГС!P17</f>
        <v>62</v>
      </c>
      <c r="R30" s="10">
        <f>[1]АГС!Q17</f>
        <v>41</v>
      </c>
      <c r="S30" s="13">
        <f>[1]АГС!R17</f>
        <v>39</v>
      </c>
      <c r="T30" s="10">
        <f>[1]АГС!S17</f>
        <v>2</v>
      </c>
      <c r="U30" s="10">
        <f>[1]АГС!T17</f>
        <v>35</v>
      </c>
      <c r="V30" s="10">
        <f>[1]АГС!U17</f>
        <v>14</v>
      </c>
      <c r="W30" s="13">
        <f>[1]АГС!V17</f>
        <v>12</v>
      </c>
      <c r="X30" s="10">
        <f>[1]АГС!W17</f>
        <v>2</v>
      </c>
      <c r="Y30" s="10">
        <f>[1]АГС!X17</f>
        <v>11</v>
      </c>
      <c r="Z30" s="10">
        <f>[1]АГС!Y17</f>
        <v>21</v>
      </c>
      <c r="AA30" s="13">
        <f>[1]АГС!Z17</f>
        <v>2</v>
      </c>
      <c r="AB30" s="10">
        <f>[1]АГС!AA17</f>
        <v>19</v>
      </c>
      <c r="AC30" s="10">
        <f>[1]АГС!AB17</f>
        <v>0</v>
      </c>
      <c r="AE30" s="399">
        <v>11</v>
      </c>
    </row>
    <row r="31" spans="1:31" s="28" customFormat="1" ht="27" x14ac:dyDescent="0.25">
      <c r="A31" s="8">
        <v>6</v>
      </c>
      <c r="B31" s="27" t="s">
        <v>44</v>
      </c>
      <c r="C31" s="10">
        <f>[1]АГС!B18</f>
        <v>18</v>
      </c>
      <c r="D31" s="10">
        <f>[1]АГС!C18</f>
        <v>18</v>
      </c>
      <c r="E31" s="10">
        <f>[1]АГС!D18</f>
        <v>0</v>
      </c>
      <c r="F31" s="10">
        <f>[1]АГС!E18</f>
        <v>9</v>
      </c>
      <c r="G31" s="10">
        <f>[1]АГС!F18</f>
        <v>18</v>
      </c>
      <c r="H31" s="10"/>
      <c r="I31" s="10"/>
      <c r="J31" s="10">
        <f>[1]АГС!I18</f>
        <v>88</v>
      </c>
      <c r="K31" s="13">
        <f>[1]АГС!J18</f>
        <v>82</v>
      </c>
      <c r="L31" s="10">
        <f>[1]АГС!K18</f>
        <v>6</v>
      </c>
      <c r="M31" s="10">
        <f>[1]АГС!L18</f>
        <v>64</v>
      </c>
      <c r="N31" s="10">
        <f>[1]АГС!M18</f>
        <v>47</v>
      </c>
      <c r="O31" s="13">
        <f>[1]АГС!N18</f>
        <v>43</v>
      </c>
      <c r="P31" s="10">
        <f>[1]АГС!O18</f>
        <v>4</v>
      </c>
      <c r="Q31" s="10">
        <f>[1]АГС!P18</f>
        <v>34</v>
      </c>
      <c r="R31" s="10">
        <f>[1]АГС!Q18</f>
        <v>23</v>
      </c>
      <c r="S31" s="13">
        <f>[1]АГС!R18</f>
        <v>21</v>
      </c>
      <c r="T31" s="10">
        <f>[1]АГС!S18</f>
        <v>2</v>
      </c>
      <c r="U31" s="10">
        <f>[1]АГС!T18</f>
        <v>17</v>
      </c>
      <c r="V31" s="10">
        <f>[1]АГС!U18</f>
        <v>8</v>
      </c>
      <c r="W31" s="13">
        <f>[1]АГС!V18</f>
        <v>8</v>
      </c>
      <c r="X31" s="10">
        <f>[1]АГС!W18</f>
        <v>0</v>
      </c>
      <c r="Y31" s="10">
        <f>[1]АГС!X18</f>
        <v>7</v>
      </c>
      <c r="Z31" s="10">
        <f>[1]АГС!Y18</f>
        <v>10</v>
      </c>
      <c r="AA31" s="13">
        <f>[1]АГС!Z18</f>
        <v>10</v>
      </c>
      <c r="AB31" s="10">
        <f>[1]АГС!AA18</f>
        <v>0</v>
      </c>
      <c r="AC31" s="10">
        <f>[1]АГС!AB18</f>
        <v>6</v>
      </c>
      <c r="AE31" s="399"/>
    </row>
    <row r="32" spans="1:31" ht="27" x14ac:dyDescent="0.25">
      <c r="A32" s="8">
        <v>7</v>
      </c>
      <c r="B32" s="18" t="s">
        <v>45</v>
      </c>
      <c r="C32" s="10">
        <f>[1]АГС!B19</f>
        <v>1</v>
      </c>
      <c r="D32" s="10">
        <f>[1]АГС!C19</f>
        <v>1</v>
      </c>
      <c r="E32" s="10">
        <f>[1]АГС!D19</f>
        <v>0</v>
      </c>
      <c r="F32" s="10">
        <f>[1]АГС!E19</f>
        <v>0</v>
      </c>
      <c r="G32" s="10">
        <f>[1]АГС!F19</f>
        <v>0</v>
      </c>
      <c r="H32" s="21"/>
      <c r="I32" s="21"/>
      <c r="J32" s="10">
        <f>[1]АГС!I19</f>
        <v>11</v>
      </c>
      <c r="K32" s="13">
        <f>[1]АГС!J19</f>
        <v>5</v>
      </c>
      <c r="L32" s="10">
        <f>[1]АГС!K19</f>
        <v>6</v>
      </c>
      <c r="M32" s="10">
        <f>[1]АГС!L19</f>
        <v>5</v>
      </c>
      <c r="N32" s="10">
        <f>[1]АГС!M19</f>
        <v>8</v>
      </c>
      <c r="O32" s="13">
        <f>[1]АГС!N19</f>
        <v>4</v>
      </c>
      <c r="P32" s="10">
        <f>[1]АГС!O19</f>
        <v>4</v>
      </c>
      <c r="Q32" s="10">
        <f>[1]АГС!P19</f>
        <v>4</v>
      </c>
      <c r="R32" s="10">
        <f>[1]АГС!Q19</f>
        <v>2</v>
      </c>
      <c r="S32" s="13">
        <f>[1]АГС!R19</f>
        <v>1</v>
      </c>
      <c r="T32" s="10">
        <f>[1]АГС!S19</f>
        <v>1</v>
      </c>
      <c r="U32" s="10">
        <f>[1]АГС!T19</f>
        <v>1</v>
      </c>
      <c r="V32" s="10">
        <f>[1]АГС!U19</f>
        <v>1</v>
      </c>
      <c r="W32" s="13">
        <f>[1]АГС!V19</f>
        <v>0</v>
      </c>
      <c r="X32" s="10">
        <f>[1]АГС!W19</f>
        <v>1</v>
      </c>
      <c r="Y32" s="10">
        <f>[1]АГС!X19</f>
        <v>0</v>
      </c>
      <c r="Z32" s="10">
        <f>[1]АГС!Y19</f>
        <v>0</v>
      </c>
      <c r="AA32" s="13">
        <f>[1]АГС!Z19</f>
        <v>0</v>
      </c>
      <c r="AB32" s="10">
        <f>[1]АГС!AA19</f>
        <v>0</v>
      </c>
      <c r="AC32" s="10">
        <f>[1]АГС!AB19</f>
        <v>0</v>
      </c>
      <c r="AE32" s="217">
        <v>4</v>
      </c>
    </row>
    <row r="33" spans="1:31" ht="27" x14ac:dyDescent="0.25">
      <c r="A33" s="8">
        <v>8</v>
      </c>
      <c r="B33" s="18" t="s">
        <v>46</v>
      </c>
      <c r="C33" s="10">
        <f>[1]АГС!B20</f>
        <v>0</v>
      </c>
      <c r="D33" s="10">
        <f>[1]АГС!C20</f>
        <v>0</v>
      </c>
      <c r="E33" s="10">
        <f>[1]АГС!D20</f>
        <v>0</v>
      </c>
      <c r="F33" s="10">
        <f>[1]АГС!E20</f>
        <v>0</v>
      </c>
      <c r="G33" s="10">
        <f>[1]АГС!F20</f>
        <v>0</v>
      </c>
      <c r="H33" s="21"/>
      <c r="I33" s="21"/>
      <c r="J33" s="10">
        <f>[1]АГС!K20</f>
        <v>5</v>
      </c>
      <c r="K33" s="13">
        <f>[1]АГС!L20</f>
        <v>18</v>
      </c>
      <c r="L33" s="10">
        <f>[1]АГС!M20</f>
        <v>12</v>
      </c>
      <c r="M33" s="10">
        <f>[1]АГС!N20</f>
        <v>11</v>
      </c>
      <c r="N33" s="10">
        <f>[1]АГС!O20</f>
        <v>1</v>
      </c>
      <c r="O33" s="13">
        <f>[1]АГС!P20</f>
        <v>11</v>
      </c>
      <c r="P33" s="10">
        <f>[1]АГС!Q20</f>
        <v>6</v>
      </c>
      <c r="Q33" s="10">
        <f>[1]АГС!R20</f>
        <v>2</v>
      </c>
      <c r="R33" s="10">
        <f>[1]АГС!S20</f>
        <v>4</v>
      </c>
      <c r="S33" s="13">
        <f>[1]АГС!T20</f>
        <v>2</v>
      </c>
      <c r="T33" s="10">
        <f>[1]АГС!U20</f>
        <v>4</v>
      </c>
      <c r="U33" s="10">
        <f>[1]АГС!V20</f>
        <v>4</v>
      </c>
      <c r="V33" s="10">
        <f>[1]АГС!W20</f>
        <v>0</v>
      </c>
      <c r="W33" s="13">
        <f>[1]АГС!X20</f>
        <v>4</v>
      </c>
      <c r="X33" s="10">
        <f>[1]АГС!Y20</f>
        <v>1</v>
      </c>
      <c r="Y33" s="10">
        <f>[1]АГС!Z20</f>
        <v>1</v>
      </c>
      <c r="Z33" s="10">
        <f>[1]АГС!AA20</f>
        <v>0</v>
      </c>
      <c r="AA33" s="13">
        <f>[1]АГС!AB20</f>
        <v>1</v>
      </c>
      <c r="AB33" s="10">
        <f>[1]АГС!AA20</f>
        <v>0</v>
      </c>
      <c r="AC33" s="10">
        <f>[1]АГС!AB20</f>
        <v>1</v>
      </c>
      <c r="AE33" s="217"/>
    </row>
    <row r="34" spans="1:31" ht="27" x14ac:dyDescent="0.25">
      <c r="A34" s="8">
        <v>9</v>
      </c>
      <c r="B34" s="18" t="s">
        <v>47</v>
      </c>
      <c r="C34" s="10">
        <f>[1]АГС!B21</f>
        <v>26</v>
      </c>
      <c r="D34" s="10">
        <f>[1]АГС!C21</f>
        <v>24</v>
      </c>
      <c r="E34" s="10">
        <f>[1]АГС!D21</f>
        <v>2</v>
      </c>
      <c r="F34" s="10">
        <f>[1]АГС!E21</f>
        <v>12</v>
      </c>
      <c r="G34" s="10">
        <f>[1]АГС!F21</f>
        <v>8</v>
      </c>
      <c r="H34" s="21"/>
      <c r="I34" s="21"/>
      <c r="J34" s="10">
        <f>[1]АГС!I21</f>
        <v>37</v>
      </c>
      <c r="K34" s="13">
        <f>[1]АГС!J21</f>
        <v>34</v>
      </c>
      <c r="L34" s="10">
        <f>[1]АГС!K21</f>
        <v>3</v>
      </c>
      <c r="M34" s="10">
        <f>[1]АГС!L21</f>
        <v>26</v>
      </c>
      <c r="N34" s="10">
        <f>[1]АГС!M21</f>
        <v>8</v>
      </c>
      <c r="O34" s="13">
        <f>[1]АГС!N21</f>
        <v>6</v>
      </c>
      <c r="P34" s="10">
        <f>[1]АГС!O21</f>
        <v>2</v>
      </c>
      <c r="Q34" s="10">
        <f>[1]АГС!P21</f>
        <v>4</v>
      </c>
      <c r="R34" s="10">
        <f>[1]АГС!Q21</f>
        <v>28</v>
      </c>
      <c r="S34" s="13">
        <f>[1]АГС!R21</f>
        <v>28</v>
      </c>
      <c r="T34" s="10">
        <f>[1]АГС!S21</f>
        <v>0</v>
      </c>
      <c r="U34" s="10">
        <f>[1]АГС!T21</f>
        <v>22</v>
      </c>
      <c r="V34" s="10">
        <f>[1]АГС!U21</f>
        <v>0</v>
      </c>
      <c r="W34" s="13">
        <f>[1]АГС!V21</f>
        <v>0</v>
      </c>
      <c r="X34" s="10">
        <f>[1]АГС!W21</f>
        <v>0</v>
      </c>
      <c r="Y34" s="10">
        <f>[1]АГС!X21</f>
        <v>0</v>
      </c>
      <c r="Z34" s="10">
        <f>[1]АГС!Y21</f>
        <v>1</v>
      </c>
      <c r="AA34" s="13">
        <f>[1]АГС!Z21</f>
        <v>0</v>
      </c>
      <c r="AB34" s="10">
        <f>[1]АГС!AA21</f>
        <v>1</v>
      </c>
      <c r="AC34" s="10">
        <f>[1]АГС!AB21</f>
        <v>0</v>
      </c>
      <c r="AE34" s="217"/>
    </row>
    <row r="35" spans="1:31" ht="27" x14ac:dyDescent="0.25">
      <c r="A35" s="8">
        <v>10</v>
      </c>
      <c r="B35" s="18" t="s">
        <v>48</v>
      </c>
      <c r="C35" s="10">
        <f>[1]АГС!B22</f>
        <v>5</v>
      </c>
      <c r="D35" s="10">
        <f>[1]АГС!C22</f>
        <v>5</v>
      </c>
      <c r="E35" s="10">
        <f>[1]АГС!D22</f>
        <v>0</v>
      </c>
      <c r="F35" s="10">
        <f>[1]АГС!E22</f>
        <v>4</v>
      </c>
      <c r="G35" s="10">
        <f>[1]АГС!F22</f>
        <v>2</v>
      </c>
      <c r="H35" s="21"/>
      <c r="I35" s="21"/>
      <c r="J35" s="10">
        <f>[1]АГС!I22</f>
        <v>8</v>
      </c>
      <c r="K35" s="13">
        <f>[1]АГС!J22</f>
        <v>6</v>
      </c>
      <c r="L35" s="10">
        <f>[1]АГС!K22</f>
        <v>2</v>
      </c>
      <c r="M35" s="10">
        <f>[1]АГС!L22</f>
        <v>4</v>
      </c>
      <c r="N35" s="10">
        <f>[1]АГС!M22</f>
        <v>7</v>
      </c>
      <c r="O35" s="13">
        <f>[1]АГС!N22</f>
        <v>6</v>
      </c>
      <c r="P35" s="10">
        <f>[1]АГС!O22</f>
        <v>1</v>
      </c>
      <c r="Q35" s="10">
        <f>[1]АГС!P22</f>
        <v>4</v>
      </c>
      <c r="R35" s="10">
        <f>[1]АГС!Q22</f>
        <v>1</v>
      </c>
      <c r="S35" s="13">
        <f>[1]АГС!R22</f>
        <v>0</v>
      </c>
      <c r="T35" s="10">
        <f>[1]АГС!S22</f>
        <v>1</v>
      </c>
      <c r="U35" s="10">
        <f>[1]АГС!T22</f>
        <v>0</v>
      </c>
      <c r="V35" s="10">
        <f>[1]АГС!U22</f>
        <v>0</v>
      </c>
      <c r="W35" s="13">
        <f>[1]АГС!V22</f>
        <v>0</v>
      </c>
      <c r="X35" s="10">
        <f>[1]АГС!W22</f>
        <v>0</v>
      </c>
      <c r="Y35" s="10">
        <f>[1]АГС!X22</f>
        <v>0</v>
      </c>
      <c r="Z35" s="10">
        <f>[1]АГС!Y22</f>
        <v>0</v>
      </c>
      <c r="AA35" s="13">
        <f>[1]АГС!Z22</f>
        <v>0</v>
      </c>
      <c r="AB35" s="10">
        <f>[1]АГС!AA22</f>
        <v>0</v>
      </c>
      <c r="AC35" s="10">
        <f>[1]АГС!AB22</f>
        <v>0</v>
      </c>
      <c r="AE35" s="217"/>
    </row>
    <row r="36" spans="1:31" ht="27" x14ac:dyDescent="0.25">
      <c r="A36" s="8">
        <v>11</v>
      </c>
      <c r="B36" s="18" t="s">
        <v>49</v>
      </c>
      <c r="C36" s="10">
        <f>[1]АГС!B23</f>
        <v>2</v>
      </c>
      <c r="D36" s="10">
        <f>[1]АГС!C23</f>
        <v>2</v>
      </c>
      <c r="E36" s="10">
        <f>[1]АГС!D23</f>
        <v>0</v>
      </c>
      <c r="F36" s="10">
        <f>[1]АГС!E23</f>
        <v>1</v>
      </c>
      <c r="G36" s="10">
        <f>[1]АГС!F23</f>
        <v>1</v>
      </c>
      <c r="H36" s="21"/>
      <c r="I36" s="21"/>
      <c r="J36" s="10">
        <f>[1]АГС!I23</f>
        <v>10</v>
      </c>
      <c r="K36" s="13">
        <f>[1]АГС!J23</f>
        <v>9</v>
      </c>
      <c r="L36" s="10">
        <f>[1]АГС!K23</f>
        <v>1</v>
      </c>
      <c r="M36" s="10">
        <f>[1]АГС!L23</f>
        <v>4</v>
      </c>
      <c r="N36" s="10">
        <f>[1]АГС!M23</f>
        <v>5</v>
      </c>
      <c r="O36" s="13">
        <f>[1]АГС!N23</f>
        <v>5</v>
      </c>
      <c r="P36" s="10">
        <f>[1]АГС!O23</f>
        <v>0</v>
      </c>
      <c r="Q36" s="10">
        <f>[1]АГС!P23</f>
        <v>3</v>
      </c>
      <c r="R36" s="10">
        <f>[1]АГС!Q23</f>
        <v>1</v>
      </c>
      <c r="S36" s="13">
        <f>[1]АГС!R23</f>
        <v>1</v>
      </c>
      <c r="T36" s="10">
        <f>[1]АГС!S23</f>
        <v>0</v>
      </c>
      <c r="U36" s="10">
        <f>[1]АГС!T23</f>
        <v>1</v>
      </c>
      <c r="V36" s="10">
        <f>[1]АГС!U23</f>
        <v>3</v>
      </c>
      <c r="W36" s="13">
        <f>[1]АГС!V23</f>
        <v>2</v>
      </c>
      <c r="X36" s="10">
        <f>[1]АГС!W23</f>
        <v>1</v>
      </c>
      <c r="Y36" s="10">
        <f>[1]АГС!X23</f>
        <v>0</v>
      </c>
      <c r="Z36" s="10">
        <f>[1]АГС!Y23</f>
        <v>1</v>
      </c>
      <c r="AA36" s="13">
        <f>[1]АГС!Z23</f>
        <v>1</v>
      </c>
      <c r="AB36" s="10">
        <f>[1]АГС!AA23</f>
        <v>0</v>
      </c>
      <c r="AC36" s="10">
        <f>[1]АГС!AB23</f>
        <v>0</v>
      </c>
      <c r="AE36" s="217">
        <v>4</v>
      </c>
    </row>
    <row r="37" spans="1:31" ht="27" x14ac:dyDescent="0.25">
      <c r="A37" s="8">
        <v>12</v>
      </c>
      <c r="B37" s="18" t="s">
        <v>50</v>
      </c>
      <c r="C37" s="10">
        <f>[1]АГС!B24</f>
        <v>1</v>
      </c>
      <c r="D37" s="10">
        <f>[1]АГС!C24</f>
        <v>1</v>
      </c>
      <c r="E37" s="10">
        <f>[1]АГС!D24</f>
        <v>0</v>
      </c>
      <c r="F37" s="10">
        <f>[1]АГС!E24</f>
        <v>1</v>
      </c>
      <c r="G37" s="10">
        <f>[1]АГС!F24</f>
        <v>0</v>
      </c>
      <c r="H37" s="21"/>
      <c r="I37" s="21"/>
      <c r="J37" s="10">
        <f>[1]АГС!I24</f>
        <v>6</v>
      </c>
      <c r="K37" s="13">
        <f>[1]АГС!J24</f>
        <v>5</v>
      </c>
      <c r="L37" s="10">
        <f>[1]АГС!K24</f>
        <v>1</v>
      </c>
      <c r="M37" s="10">
        <f>[1]АГС!L24</f>
        <v>4</v>
      </c>
      <c r="N37" s="10">
        <f>[1]АГС!M24</f>
        <v>5</v>
      </c>
      <c r="O37" s="13">
        <f>[1]АГС!N24</f>
        <v>5</v>
      </c>
      <c r="P37" s="10">
        <f>[1]АГС!O24</f>
        <v>0</v>
      </c>
      <c r="Q37" s="10">
        <f>[1]АГС!P24</f>
        <v>4</v>
      </c>
      <c r="R37" s="10">
        <f>[1]АГС!Q24</f>
        <v>1</v>
      </c>
      <c r="S37" s="13">
        <f>[1]АГС!R24</f>
        <v>0</v>
      </c>
      <c r="T37" s="10">
        <f>[1]АГС!S24</f>
        <v>1</v>
      </c>
      <c r="U37" s="10">
        <f>[1]АГС!T24</f>
        <v>0</v>
      </c>
      <c r="V37" s="10">
        <f>[1]АГС!U24</f>
        <v>0</v>
      </c>
      <c r="W37" s="13">
        <f>[1]АГС!V24</f>
        <v>0</v>
      </c>
      <c r="X37" s="10">
        <f>[1]АГС!W24</f>
        <v>0</v>
      </c>
      <c r="Y37" s="10">
        <f>[1]АГС!X24</f>
        <v>0</v>
      </c>
      <c r="Z37" s="10">
        <f>[1]АГС!Y24</f>
        <v>0</v>
      </c>
      <c r="AA37" s="13">
        <f>[1]АГС!Z24</f>
        <v>0</v>
      </c>
      <c r="AB37" s="10">
        <f>[1]АГС!AA24</f>
        <v>0</v>
      </c>
      <c r="AC37" s="10">
        <f>[1]АГС!AB24</f>
        <v>0</v>
      </c>
      <c r="AE37" s="217">
        <v>80</v>
      </c>
    </row>
    <row r="38" spans="1:31" ht="27" x14ac:dyDescent="0.25">
      <c r="A38" s="8">
        <v>13</v>
      </c>
      <c r="B38" s="18" t="s">
        <v>51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E38" s="217"/>
    </row>
    <row r="39" spans="1:31" ht="27" x14ac:dyDescent="0.25">
      <c r="A39" s="8">
        <v>14</v>
      </c>
      <c r="B39" s="18" t="s">
        <v>52</v>
      </c>
      <c r="C39" s="10">
        <f>[1]АГС!B26</f>
        <v>5</v>
      </c>
      <c r="D39" s="10">
        <f>[1]АГС!C26</f>
        <v>2</v>
      </c>
      <c r="E39" s="10">
        <f>[1]АГС!D26</f>
        <v>3</v>
      </c>
      <c r="F39" s="10">
        <f>[1]АГС!E26</f>
        <v>1</v>
      </c>
      <c r="G39" s="10">
        <f>[1]АГС!F26</f>
        <v>1</v>
      </c>
      <c r="H39" s="21"/>
      <c r="I39" s="21"/>
      <c r="J39" s="10">
        <f>[1]АГС!I26</f>
        <v>32</v>
      </c>
      <c r="K39" s="13">
        <f>[1]АГС!J26</f>
        <v>23</v>
      </c>
      <c r="L39" s="10">
        <f>[1]АГС!K26</f>
        <v>9</v>
      </c>
      <c r="M39" s="10">
        <f>[1]АГС!L26</f>
        <v>20</v>
      </c>
      <c r="N39" s="10">
        <f>[1]АГС!M26</f>
        <v>5</v>
      </c>
      <c r="O39" s="13">
        <f>[1]АГС!N26</f>
        <v>5</v>
      </c>
      <c r="P39" s="10">
        <f>[1]АГС!O26</f>
        <v>0</v>
      </c>
      <c r="Q39" s="10">
        <f>[1]АГС!P26</f>
        <v>5</v>
      </c>
      <c r="R39" s="10">
        <f>[1]АГС!Q26</f>
        <v>0</v>
      </c>
      <c r="S39" s="13">
        <f>[1]АГС!R26</f>
        <v>0</v>
      </c>
      <c r="T39" s="10">
        <f>[1]АГС!S26</f>
        <v>0</v>
      </c>
      <c r="U39" s="10">
        <f>[1]АГС!T26</f>
        <v>0</v>
      </c>
      <c r="V39" s="10">
        <f>[1]АГС!U26</f>
        <v>6</v>
      </c>
      <c r="W39" s="13">
        <f>[1]АГС!V26</f>
        <v>4</v>
      </c>
      <c r="X39" s="10">
        <f>[1]АГС!W26</f>
        <v>2</v>
      </c>
      <c r="Y39" s="10">
        <f>[1]АГС!X26</f>
        <v>3</v>
      </c>
      <c r="Z39" s="10">
        <f>[1]АГС!Y26</f>
        <v>21</v>
      </c>
      <c r="AA39" s="13">
        <f>[1]АГС!Z26</f>
        <v>14</v>
      </c>
      <c r="AB39" s="10">
        <f>[1]АГС!AA26</f>
        <v>7</v>
      </c>
      <c r="AC39" s="10">
        <f>[1]АГС!AB26</f>
        <v>12</v>
      </c>
      <c r="AE39" s="217"/>
    </row>
    <row r="40" spans="1:31" s="25" customFormat="1" ht="27" x14ac:dyDescent="0.25">
      <c r="A40" s="23"/>
      <c r="B40" s="24" t="s">
        <v>12</v>
      </c>
      <c r="C40" s="24">
        <f>SUM(C26:C39)</f>
        <v>178</v>
      </c>
      <c r="D40" s="24">
        <f t="shared" ref="D40:AC40" si="1">SUM(D26:D39)</f>
        <v>171</v>
      </c>
      <c r="E40" s="24">
        <f t="shared" si="1"/>
        <v>7</v>
      </c>
      <c r="F40" s="24">
        <f t="shared" si="1"/>
        <v>104</v>
      </c>
      <c r="G40" s="24">
        <f t="shared" si="1"/>
        <v>148</v>
      </c>
      <c r="H40" s="24">
        <f t="shared" si="1"/>
        <v>0</v>
      </c>
      <c r="I40" s="24">
        <f t="shared" si="1"/>
        <v>0</v>
      </c>
      <c r="J40" s="24">
        <f t="shared" si="1"/>
        <v>855</v>
      </c>
      <c r="K40" s="24">
        <f t="shared" si="1"/>
        <v>739</v>
      </c>
      <c r="L40" s="24">
        <f t="shared" si="1"/>
        <v>141</v>
      </c>
      <c r="M40" s="24">
        <f t="shared" si="1"/>
        <v>593</v>
      </c>
      <c r="N40" s="24">
        <f t="shared" si="1"/>
        <v>476</v>
      </c>
      <c r="O40" s="24">
        <f t="shared" si="1"/>
        <v>418</v>
      </c>
      <c r="P40" s="24">
        <f t="shared" si="1"/>
        <v>74</v>
      </c>
      <c r="Q40" s="24">
        <f t="shared" si="1"/>
        <v>338</v>
      </c>
      <c r="R40" s="24">
        <f t="shared" si="1"/>
        <v>212</v>
      </c>
      <c r="S40" s="24">
        <f t="shared" si="1"/>
        <v>188</v>
      </c>
      <c r="T40" s="24">
        <f t="shared" si="1"/>
        <v>26</v>
      </c>
      <c r="U40" s="24">
        <f t="shared" si="1"/>
        <v>150</v>
      </c>
      <c r="V40" s="24">
        <f t="shared" si="1"/>
        <v>76</v>
      </c>
      <c r="W40" s="24">
        <f t="shared" si="1"/>
        <v>70</v>
      </c>
      <c r="X40" s="24">
        <f t="shared" si="1"/>
        <v>11</v>
      </c>
      <c r="Y40" s="24">
        <f t="shared" si="1"/>
        <v>56</v>
      </c>
      <c r="Z40" s="24">
        <f t="shared" si="1"/>
        <v>90</v>
      </c>
      <c r="AA40" s="24">
        <f t="shared" si="1"/>
        <v>63</v>
      </c>
      <c r="AB40" s="24">
        <f t="shared" si="1"/>
        <v>28</v>
      </c>
      <c r="AC40" s="24">
        <f t="shared" si="1"/>
        <v>45</v>
      </c>
      <c r="AE40" s="400">
        <f>SUM(AE26:AE39)</f>
        <v>125</v>
      </c>
    </row>
    <row r="41" spans="1:31" s="25" customFormat="1" ht="25.5" x14ac:dyDescent="0.25">
      <c r="A41" s="23"/>
      <c r="B41" s="9" t="s">
        <v>53</v>
      </c>
      <c r="C41" s="5">
        <v>2</v>
      </c>
      <c r="D41" s="5">
        <v>3</v>
      </c>
      <c r="E41" s="5">
        <v>4</v>
      </c>
      <c r="F41" s="5">
        <v>5</v>
      </c>
      <c r="G41" s="5">
        <v>6</v>
      </c>
      <c r="H41" s="5">
        <v>7</v>
      </c>
      <c r="I41" s="5">
        <v>8</v>
      </c>
      <c r="J41" s="5">
        <v>9</v>
      </c>
      <c r="K41" s="5">
        <v>10</v>
      </c>
      <c r="L41" s="5">
        <v>11</v>
      </c>
      <c r="M41" s="5">
        <v>12</v>
      </c>
      <c r="N41" s="5">
        <v>13</v>
      </c>
      <c r="O41" s="5">
        <v>14</v>
      </c>
      <c r="P41" s="5">
        <v>15</v>
      </c>
      <c r="Q41" s="5">
        <v>16</v>
      </c>
      <c r="R41" s="5">
        <v>17</v>
      </c>
      <c r="S41" s="5">
        <v>18</v>
      </c>
      <c r="T41" s="5">
        <v>19</v>
      </c>
      <c r="U41" s="5">
        <v>20</v>
      </c>
      <c r="V41" s="5">
        <v>21</v>
      </c>
      <c r="W41" s="5">
        <v>22</v>
      </c>
      <c r="X41" s="5">
        <v>23</v>
      </c>
      <c r="Y41" s="5">
        <v>24</v>
      </c>
      <c r="Z41" s="5">
        <v>25</v>
      </c>
      <c r="AA41" s="5">
        <v>26</v>
      </c>
      <c r="AB41" s="5">
        <v>27</v>
      </c>
      <c r="AC41" s="5">
        <v>28</v>
      </c>
      <c r="AD41" s="5">
        <v>29</v>
      </c>
      <c r="AE41" s="401">
        <v>30</v>
      </c>
    </row>
    <row r="42" spans="1:31" ht="27" x14ac:dyDescent="0.25">
      <c r="A42" s="8">
        <v>1</v>
      </c>
      <c r="B42" s="27" t="s">
        <v>54</v>
      </c>
      <c r="C42" s="10">
        <f>[1]АС!B11</f>
        <v>28</v>
      </c>
      <c r="D42" s="13">
        <f>[1]АС!C11</f>
        <v>27</v>
      </c>
      <c r="E42" s="10">
        <f>[1]АС!D11</f>
        <v>1</v>
      </c>
      <c r="F42" s="10">
        <f>[1]АС!E11</f>
        <v>11</v>
      </c>
      <c r="G42" s="10">
        <f>[1]АС!F11</f>
        <v>27</v>
      </c>
      <c r="H42" s="10"/>
      <c r="I42" s="10"/>
      <c r="J42" s="10">
        <f>[1]АС!I11</f>
        <v>95</v>
      </c>
      <c r="K42" s="13">
        <f>[1]АС!J11</f>
        <v>81</v>
      </c>
      <c r="L42" s="10">
        <f>[1]АС!K11</f>
        <v>14</v>
      </c>
      <c r="M42" s="10">
        <f>[1]АС!L11</f>
        <v>65</v>
      </c>
      <c r="N42" s="10">
        <f>[1]АС!M11</f>
        <v>49</v>
      </c>
      <c r="O42" s="13">
        <f>[1]АС!N11</f>
        <v>39</v>
      </c>
      <c r="P42" s="10">
        <f>[1]АС!O11</f>
        <v>10</v>
      </c>
      <c r="Q42" s="10">
        <f>[1]АС!P11</f>
        <v>33</v>
      </c>
      <c r="R42" s="10">
        <f>[1]АС!Q11</f>
        <v>32</v>
      </c>
      <c r="S42" s="13">
        <f>[1]АС!R11</f>
        <v>31</v>
      </c>
      <c r="T42" s="10">
        <f>[1]АС!S11</f>
        <v>1</v>
      </c>
      <c r="U42" s="10">
        <f>[1]АС!T11</f>
        <v>24</v>
      </c>
      <c r="V42" s="10">
        <f>[1]АС!U11</f>
        <v>8</v>
      </c>
      <c r="W42" s="13">
        <f>[1]АС!V11</f>
        <v>5</v>
      </c>
      <c r="X42" s="10">
        <f>[1]АС!W11</f>
        <v>3</v>
      </c>
      <c r="Y42" s="10">
        <f>[1]АС!X11</f>
        <v>4</v>
      </c>
      <c r="Z42" s="10">
        <f>[1]АС!Y11</f>
        <v>6</v>
      </c>
      <c r="AA42" s="13">
        <f>[1]АС!Z11</f>
        <v>6</v>
      </c>
      <c r="AB42" s="10">
        <f>[1]АС!AA11</f>
        <v>0</v>
      </c>
      <c r="AC42" s="10">
        <f>[1]АС!AB11</f>
        <v>4</v>
      </c>
      <c r="AE42" s="217">
        <v>16</v>
      </c>
    </row>
    <row r="43" spans="1:31" ht="27" x14ac:dyDescent="0.25">
      <c r="A43" s="8">
        <v>2</v>
      </c>
      <c r="B43" s="27" t="s">
        <v>55</v>
      </c>
      <c r="C43" s="10">
        <f>[1]АС!B12</f>
        <v>25</v>
      </c>
      <c r="D43" s="13">
        <f>[1]АС!C12</f>
        <v>13</v>
      </c>
      <c r="E43" s="10">
        <f>[1]АС!D12</f>
        <v>12</v>
      </c>
      <c r="F43" s="10">
        <f>[1]АС!E12</f>
        <v>8</v>
      </c>
      <c r="G43" s="10">
        <f>[1]АС!F12</f>
        <v>13</v>
      </c>
      <c r="H43" s="10"/>
      <c r="I43" s="10"/>
      <c r="J43" s="10">
        <f>[1]АС!I12</f>
        <v>94</v>
      </c>
      <c r="K43" s="13">
        <f>[1]АС!J12</f>
        <v>82</v>
      </c>
      <c r="L43" s="10">
        <f>[1]АС!K12</f>
        <v>12</v>
      </c>
      <c r="M43" s="10">
        <f>[1]АС!L12</f>
        <v>61</v>
      </c>
      <c r="N43" s="10">
        <f>[1]АС!M12</f>
        <v>58</v>
      </c>
      <c r="O43" s="13">
        <f>[1]АС!N12</f>
        <v>50</v>
      </c>
      <c r="P43" s="10">
        <f>[1]АС!O12</f>
        <v>8</v>
      </c>
      <c r="Q43" s="10">
        <f>[1]АС!P12</f>
        <v>39</v>
      </c>
      <c r="R43" s="10">
        <f>[1]АС!Q12</f>
        <v>24</v>
      </c>
      <c r="S43" s="13">
        <f>[1]АС!R12</f>
        <v>22</v>
      </c>
      <c r="T43" s="10">
        <f>[1]АС!S12</f>
        <v>2</v>
      </c>
      <c r="U43" s="10">
        <f>[1]АС!T12</f>
        <v>13</v>
      </c>
      <c r="V43" s="10">
        <f>[1]АС!U12</f>
        <v>4</v>
      </c>
      <c r="W43" s="13">
        <f>[1]АС!V12</f>
        <v>4</v>
      </c>
      <c r="X43" s="10">
        <f>[1]АС!W12</f>
        <v>0</v>
      </c>
      <c r="Y43" s="10">
        <f>[1]АС!X12</f>
        <v>4</v>
      </c>
      <c r="Z43" s="10">
        <f>[1]АС!Y12</f>
        <v>7</v>
      </c>
      <c r="AA43" s="13">
        <f>[1]АС!Z12</f>
        <v>6</v>
      </c>
      <c r="AB43" s="10">
        <f>[1]АС!AA12</f>
        <v>1</v>
      </c>
      <c r="AC43" s="10">
        <f>[1]АС!AB12</f>
        <v>5</v>
      </c>
      <c r="AE43" s="217">
        <v>6</v>
      </c>
    </row>
    <row r="44" spans="1:31" ht="27" x14ac:dyDescent="0.25">
      <c r="A44" s="8">
        <v>3</v>
      </c>
      <c r="B44" s="27" t="s">
        <v>56</v>
      </c>
      <c r="C44" s="10">
        <f>[1]АС!B13</f>
        <v>25</v>
      </c>
      <c r="D44" s="13">
        <f>[1]АС!C13</f>
        <v>25</v>
      </c>
      <c r="E44" s="10">
        <f>[1]АС!D13</f>
        <v>0</v>
      </c>
      <c r="F44" s="10">
        <f>[1]АС!E13</f>
        <v>21</v>
      </c>
      <c r="G44" s="10">
        <f>[1]АС!F13</f>
        <v>25</v>
      </c>
      <c r="H44" s="10"/>
      <c r="I44" s="10"/>
      <c r="J44" s="10">
        <f>[1]АС!I13</f>
        <v>193</v>
      </c>
      <c r="K44" s="13">
        <f>[1]АС!J13</f>
        <v>181</v>
      </c>
      <c r="L44" s="10">
        <f>[1]АС!K13</f>
        <v>12</v>
      </c>
      <c r="M44" s="10">
        <f>[1]АС!L13</f>
        <v>149</v>
      </c>
      <c r="N44" s="10">
        <f>[1]АС!M13</f>
        <v>102</v>
      </c>
      <c r="O44" s="13">
        <f>[1]АС!N13</f>
        <v>93</v>
      </c>
      <c r="P44" s="10">
        <f>[1]АС!O13</f>
        <v>9</v>
      </c>
      <c r="Q44" s="10">
        <f>[1]АС!P13</f>
        <v>75</v>
      </c>
      <c r="R44" s="10">
        <f>[1]АС!Q13</f>
        <v>47</v>
      </c>
      <c r="S44" s="13">
        <f>[1]АС!R13</f>
        <v>47</v>
      </c>
      <c r="T44" s="10">
        <f>[1]АС!S13</f>
        <v>0</v>
      </c>
      <c r="U44" s="10">
        <f>[1]АС!T13</f>
        <v>37</v>
      </c>
      <c r="V44" s="10">
        <f>[1]АС!U13</f>
        <v>33</v>
      </c>
      <c r="W44" s="13">
        <f>[1]АС!V13</f>
        <v>32</v>
      </c>
      <c r="X44" s="10">
        <f>[1]АС!W13</f>
        <v>1</v>
      </c>
      <c r="Y44" s="10">
        <f>[1]АС!X13</f>
        <v>31</v>
      </c>
      <c r="Z44" s="10">
        <f>[1]АС!Y13</f>
        <v>11</v>
      </c>
      <c r="AA44" s="13">
        <f>[1]АС!Z13</f>
        <v>9</v>
      </c>
      <c r="AB44" s="10">
        <f>[1]АС!AA13</f>
        <v>2</v>
      </c>
      <c r="AC44" s="10">
        <f>[1]АС!AB13</f>
        <v>6</v>
      </c>
      <c r="AE44" s="217">
        <v>3</v>
      </c>
    </row>
    <row r="45" spans="1:31" ht="27" x14ac:dyDescent="0.25">
      <c r="A45" s="8">
        <v>4</v>
      </c>
      <c r="B45" s="27" t="s">
        <v>57</v>
      </c>
      <c r="C45" s="10">
        <f>[1]АС!B14</f>
        <v>48</v>
      </c>
      <c r="D45" s="13">
        <f>[1]АС!C14</f>
        <v>46</v>
      </c>
      <c r="E45" s="10">
        <f>[1]АС!D14</f>
        <v>2</v>
      </c>
      <c r="F45" s="10">
        <f>[1]АС!E14</f>
        <v>30</v>
      </c>
      <c r="G45" s="10">
        <f>[1]АС!F14</f>
        <v>46</v>
      </c>
      <c r="H45" s="10"/>
      <c r="I45" s="10"/>
      <c r="J45" s="10">
        <f>[1]АС!I14</f>
        <v>193</v>
      </c>
      <c r="K45" s="13">
        <f>[1]АС!J14</f>
        <v>165</v>
      </c>
      <c r="L45" s="10">
        <f>[1]АС!K14</f>
        <v>28</v>
      </c>
      <c r="M45" s="10">
        <f>[1]АС!L14</f>
        <v>107</v>
      </c>
      <c r="N45" s="10">
        <f>[1]АС!M14</f>
        <v>104</v>
      </c>
      <c r="O45" s="13">
        <f>[1]АС!N14</f>
        <v>85</v>
      </c>
      <c r="P45" s="10">
        <f>[1]АС!O14</f>
        <v>19</v>
      </c>
      <c r="Q45" s="10">
        <f>[1]АС!P14</f>
        <v>55</v>
      </c>
      <c r="R45" s="10">
        <f>[1]АС!Q14</f>
        <v>63</v>
      </c>
      <c r="S45" s="13">
        <f>[1]АС!R14</f>
        <v>56</v>
      </c>
      <c r="T45" s="10">
        <f>[1]АС!S14</f>
        <v>7</v>
      </c>
      <c r="U45" s="10">
        <f>[1]АС!T14</f>
        <v>35</v>
      </c>
      <c r="V45" s="10">
        <f>[1]АС!U14</f>
        <v>12</v>
      </c>
      <c r="W45" s="13">
        <f>[1]АС!V14</f>
        <v>10</v>
      </c>
      <c r="X45" s="10">
        <f>[1]АС!W14</f>
        <v>2</v>
      </c>
      <c r="Y45" s="10">
        <f>[1]АС!X14</f>
        <v>9</v>
      </c>
      <c r="Z45" s="10">
        <f>[1]АС!Y14</f>
        <v>14</v>
      </c>
      <c r="AA45" s="13">
        <f>[1]АС!Z14</f>
        <v>14</v>
      </c>
      <c r="AB45" s="10">
        <f>[1]АС!AA14</f>
        <v>0</v>
      </c>
      <c r="AC45" s="10">
        <f>[1]АС!AB14</f>
        <v>8</v>
      </c>
      <c r="AE45" s="217">
        <v>10</v>
      </c>
    </row>
    <row r="46" spans="1:31" ht="27" x14ac:dyDescent="0.25">
      <c r="A46" s="8">
        <v>5</v>
      </c>
      <c r="B46" s="27" t="s">
        <v>58</v>
      </c>
      <c r="C46" s="10">
        <f>[1]АС!B15</f>
        <v>18</v>
      </c>
      <c r="D46" s="13">
        <f>[1]АС!C15</f>
        <v>18</v>
      </c>
      <c r="E46" s="10">
        <f>[1]АС!D15</f>
        <v>0</v>
      </c>
      <c r="F46" s="10">
        <f>[1]АС!E15</f>
        <v>12</v>
      </c>
      <c r="G46" s="10">
        <f>[1]АС!F15</f>
        <v>18</v>
      </c>
      <c r="H46" s="10"/>
      <c r="I46" s="10"/>
      <c r="J46" s="10">
        <f>[1]АС!I15</f>
        <v>133</v>
      </c>
      <c r="K46" s="13">
        <f>[1]АС!J15</f>
        <v>130</v>
      </c>
      <c r="L46" s="10">
        <f>[1]АС!K15</f>
        <v>3</v>
      </c>
      <c r="M46" s="10">
        <f>[1]АС!L15</f>
        <v>96</v>
      </c>
      <c r="N46" s="10">
        <f>[1]АС!M15</f>
        <v>86</v>
      </c>
      <c r="O46" s="13">
        <f>[1]АС!N15</f>
        <v>83</v>
      </c>
      <c r="P46" s="10">
        <f>[1]АС!O15</f>
        <v>3</v>
      </c>
      <c r="Q46" s="10">
        <f>[1]АС!P15</f>
        <v>65</v>
      </c>
      <c r="R46" s="10">
        <f>[1]АС!Q15</f>
        <v>32</v>
      </c>
      <c r="S46" s="13">
        <f>[1]АС!R15</f>
        <v>32</v>
      </c>
      <c r="T46" s="10">
        <f>[1]АС!S15</f>
        <v>0</v>
      </c>
      <c r="U46" s="10">
        <f>[1]АС!T15</f>
        <v>22</v>
      </c>
      <c r="V46" s="10">
        <f>[1]АС!U15</f>
        <v>4</v>
      </c>
      <c r="W46" s="13">
        <f>[1]АС!V15</f>
        <v>4</v>
      </c>
      <c r="X46" s="10">
        <f>[1]АС!W15</f>
        <v>0</v>
      </c>
      <c r="Y46" s="10">
        <f>[1]АС!X15</f>
        <v>2</v>
      </c>
      <c r="Z46" s="10">
        <f>[1]АС!Y15</f>
        <v>11</v>
      </c>
      <c r="AA46" s="13">
        <f>[1]АС!Z15</f>
        <v>11</v>
      </c>
      <c r="AB46" s="10">
        <f>[1]АС!AA15</f>
        <v>0</v>
      </c>
      <c r="AC46" s="10">
        <f>[1]АС!AB15</f>
        <v>7</v>
      </c>
      <c r="AE46" s="217">
        <v>7</v>
      </c>
    </row>
    <row r="47" spans="1:31" ht="27" x14ac:dyDescent="0.25">
      <c r="A47" s="8">
        <v>6</v>
      </c>
      <c r="B47" s="27" t="s">
        <v>59</v>
      </c>
      <c r="C47" s="10">
        <f>[1]АС!B16</f>
        <v>10</v>
      </c>
      <c r="D47" s="13">
        <f>[1]АС!C16</f>
        <v>10</v>
      </c>
      <c r="E47" s="10">
        <f>[1]АС!D16</f>
        <v>0</v>
      </c>
      <c r="F47" s="10">
        <f>[1]АС!E16</f>
        <v>4</v>
      </c>
      <c r="G47" s="10">
        <f>[1]АС!F16</f>
        <v>10</v>
      </c>
      <c r="H47" s="10"/>
      <c r="I47" s="10"/>
      <c r="J47" s="10">
        <f>[1]АС!I16</f>
        <v>76</v>
      </c>
      <c r="K47" s="13">
        <f>[1]АС!J16</f>
        <v>64</v>
      </c>
      <c r="L47" s="10">
        <f>[1]АС!K16</f>
        <v>12</v>
      </c>
      <c r="M47" s="10">
        <f>[1]АС!L16</f>
        <v>43</v>
      </c>
      <c r="N47" s="10">
        <f>[1]АС!M16</f>
        <v>51</v>
      </c>
      <c r="O47" s="13">
        <f>[1]АС!N16</f>
        <v>41</v>
      </c>
      <c r="P47" s="10">
        <f>[1]АС!O16</f>
        <v>10</v>
      </c>
      <c r="Q47" s="10">
        <f>[1]АС!P16</f>
        <v>29</v>
      </c>
      <c r="R47" s="10">
        <f>[1]АС!Q16</f>
        <v>13</v>
      </c>
      <c r="S47" s="13">
        <f>[1]АС!R16</f>
        <v>12</v>
      </c>
      <c r="T47" s="10">
        <f>[1]АС!S16</f>
        <v>1</v>
      </c>
      <c r="U47" s="10">
        <f>[1]АС!T16</f>
        <v>7</v>
      </c>
      <c r="V47" s="10">
        <f>[1]АС!U16</f>
        <v>6</v>
      </c>
      <c r="W47" s="13">
        <f>[1]АС!V16</f>
        <v>5</v>
      </c>
      <c r="X47" s="10">
        <f>[1]АС!W16</f>
        <v>1</v>
      </c>
      <c r="Y47" s="10">
        <f>[1]АС!X16</f>
        <v>3</v>
      </c>
      <c r="Z47" s="10">
        <f>[1]АС!Y16</f>
        <v>6</v>
      </c>
      <c r="AA47" s="13">
        <f>[1]АС!Z16</f>
        <v>6</v>
      </c>
      <c r="AB47" s="10">
        <f>[1]АС!AA16</f>
        <v>0</v>
      </c>
      <c r="AC47" s="10">
        <f>[1]АС!AB16</f>
        <v>4</v>
      </c>
      <c r="AE47" s="217">
        <v>20</v>
      </c>
    </row>
    <row r="48" spans="1:31" ht="27" x14ac:dyDescent="0.25">
      <c r="A48" s="8">
        <v>7</v>
      </c>
      <c r="B48" s="27" t="s">
        <v>60</v>
      </c>
      <c r="C48" s="10">
        <f>[1]АС!B17</f>
        <v>17</v>
      </c>
      <c r="D48" s="13">
        <f>[1]АС!C17</f>
        <v>16</v>
      </c>
      <c r="E48" s="10">
        <f>[1]АС!D17</f>
        <v>1</v>
      </c>
      <c r="F48" s="10">
        <f>[1]АС!E17</f>
        <v>8</v>
      </c>
      <c r="G48" s="10">
        <f>[1]АС!F17</f>
        <v>16</v>
      </c>
      <c r="H48" s="10"/>
      <c r="I48" s="10"/>
      <c r="J48" s="10">
        <f>[1]АС!I17</f>
        <v>127</v>
      </c>
      <c r="K48" s="13">
        <f>[1]АС!J17</f>
        <v>112</v>
      </c>
      <c r="L48" s="10">
        <f>[1]АС!K17</f>
        <v>15</v>
      </c>
      <c r="M48" s="10">
        <f>[1]АС!L17</f>
        <v>92</v>
      </c>
      <c r="N48" s="10">
        <f>[1]АС!M17</f>
        <v>78</v>
      </c>
      <c r="O48" s="13">
        <f>[1]АС!N17</f>
        <v>66</v>
      </c>
      <c r="P48" s="10">
        <f>[1]АС!O17</f>
        <v>12</v>
      </c>
      <c r="Q48" s="10">
        <f>[1]АС!P17</f>
        <v>54</v>
      </c>
      <c r="R48" s="10">
        <f>[1]АС!Q17</f>
        <v>26</v>
      </c>
      <c r="S48" s="13">
        <f>[1]АС!R17</f>
        <v>25</v>
      </c>
      <c r="T48" s="10">
        <f>[1]АС!S17</f>
        <v>1</v>
      </c>
      <c r="U48" s="10">
        <f>[1]АС!T17</f>
        <v>20</v>
      </c>
      <c r="V48" s="10">
        <f>[1]АС!U17</f>
        <v>12</v>
      </c>
      <c r="W48" s="13">
        <f>[1]АС!V17</f>
        <v>10</v>
      </c>
      <c r="X48" s="10">
        <f>[1]АС!W17</f>
        <v>2</v>
      </c>
      <c r="Y48" s="10">
        <f>[1]АС!X17</f>
        <v>10</v>
      </c>
      <c r="Z48" s="10">
        <f>[1]АС!Y17</f>
        <v>11</v>
      </c>
      <c r="AA48" s="13">
        <f>[1]АС!Z17</f>
        <v>11</v>
      </c>
      <c r="AB48" s="10">
        <f>[1]АС!AA17</f>
        <v>0</v>
      </c>
      <c r="AC48" s="10">
        <f>[1]АС!AB17</f>
        <v>8</v>
      </c>
      <c r="AE48" s="217"/>
    </row>
    <row r="49" spans="1:31" ht="27" x14ac:dyDescent="0.25">
      <c r="A49" s="8">
        <v>8</v>
      </c>
      <c r="B49" s="27" t="s">
        <v>61</v>
      </c>
      <c r="C49" s="10">
        <f>[1]АС!B18</f>
        <v>16</v>
      </c>
      <c r="D49" s="13">
        <f>[1]АС!C18</f>
        <v>16</v>
      </c>
      <c r="E49" s="10">
        <f>[1]АС!D18</f>
        <v>0</v>
      </c>
      <c r="F49" s="10">
        <f>[1]АС!E18</f>
        <v>6</v>
      </c>
      <c r="G49" s="10">
        <f>[1]АС!F18</f>
        <v>16</v>
      </c>
      <c r="H49" s="10"/>
      <c r="I49" s="10"/>
      <c r="J49" s="10">
        <f>[1]АС!I18</f>
        <v>110</v>
      </c>
      <c r="K49" s="13">
        <f>[1]АС!J18</f>
        <v>100</v>
      </c>
      <c r="L49" s="10">
        <f>[1]АС!K18</f>
        <v>10</v>
      </c>
      <c r="M49" s="10">
        <f>[1]АС!L18</f>
        <v>74</v>
      </c>
      <c r="N49" s="10">
        <f>[1]АС!M18</f>
        <v>68</v>
      </c>
      <c r="O49" s="13">
        <f>[1]АС!N18</f>
        <v>59</v>
      </c>
      <c r="P49" s="10">
        <f>[1]АС!O18</f>
        <v>9</v>
      </c>
      <c r="Q49" s="10">
        <f>[1]АС!P18</f>
        <v>44</v>
      </c>
      <c r="R49" s="10">
        <f>[1]АС!Q18</f>
        <v>31</v>
      </c>
      <c r="S49" s="13">
        <f>[1]АС!R18</f>
        <v>30</v>
      </c>
      <c r="T49" s="10">
        <f>[1]АС!S18</f>
        <v>1</v>
      </c>
      <c r="U49" s="10">
        <f>[1]АС!T18</f>
        <v>23</v>
      </c>
      <c r="V49" s="10">
        <f>[1]АС!U18</f>
        <v>4</v>
      </c>
      <c r="W49" s="13">
        <f>[1]АС!V18</f>
        <v>4</v>
      </c>
      <c r="X49" s="10">
        <f>[1]АС!W18</f>
        <v>0</v>
      </c>
      <c r="Y49" s="10">
        <f>[1]АС!X18</f>
        <v>3</v>
      </c>
      <c r="Z49" s="10">
        <f>[1]АС!Y18</f>
        <v>7</v>
      </c>
      <c r="AA49" s="13">
        <f>[1]АС!Z18</f>
        <v>7</v>
      </c>
      <c r="AB49" s="10">
        <f>[1]АС!AA18</f>
        <v>0</v>
      </c>
      <c r="AC49" s="10">
        <f>[1]АС!AB18</f>
        <v>4</v>
      </c>
      <c r="AE49" s="217">
        <v>1</v>
      </c>
    </row>
    <row r="50" spans="1:31" ht="27" x14ac:dyDescent="0.25">
      <c r="A50" s="8">
        <v>9</v>
      </c>
      <c r="B50" s="27" t="s">
        <v>62</v>
      </c>
      <c r="C50" s="10">
        <f>[1]АС!B19</f>
        <v>101</v>
      </c>
      <c r="D50" s="13">
        <f>[1]АС!C19</f>
        <v>101</v>
      </c>
      <c r="E50" s="10">
        <f>[1]АС!D19</f>
        <v>0</v>
      </c>
      <c r="F50" s="10">
        <f>[1]АС!E19</f>
        <v>56</v>
      </c>
      <c r="G50" s="10">
        <f>[1]АС!F19</f>
        <v>101</v>
      </c>
      <c r="H50" s="10"/>
      <c r="I50" s="10"/>
      <c r="J50" s="10">
        <f>[1]АС!I19</f>
        <v>479</v>
      </c>
      <c r="K50" s="13">
        <f>[1]АС!J19</f>
        <v>379</v>
      </c>
      <c r="L50" s="10">
        <f>[1]АС!K19</f>
        <v>100</v>
      </c>
      <c r="M50" s="10">
        <f>[1]АС!L19</f>
        <v>297</v>
      </c>
      <c r="N50" s="10">
        <f>[1]АС!M19</f>
        <v>347</v>
      </c>
      <c r="O50" s="13">
        <f>[1]АС!N19</f>
        <v>270</v>
      </c>
      <c r="P50" s="10">
        <f>[1]АС!O19</f>
        <v>77</v>
      </c>
      <c r="Q50" s="10">
        <f>[1]АС!P19</f>
        <v>202</v>
      </c>
      <c r="R50" s="10">
        <f>[1]АС!Q19</f>
        <v>122</v>
      </c>
      <c r="S50" s="13">
        <f>[1]АС!R19</f>
        <v>106</v>
      </c>
      <c r="T50" s="10">
        <f>[1]АС!S19</f>
        <v>16</v>
      </c>
      <c r="U50" s="10">
        <f>[1]АС!T19</f>
        <v>93</v>
      </c>
      <c r="V50" s="10">
        <f>[1]АС!U19</f>
        <v>10</v>
      </c>
      <c r="W50" s="13">
        <f>[1]АС!V19</f>
        <v>3</v>
      </c>
      <c r="X50" s="10">
        <f>[1]АС!W19</f>
        <v>7</v>
      </c>
      <c r="Y50" s="10">
        <f>[1]АС!X19</f>
        <v>2</v>
      </c>
      <c r="Z50" s="10">
        <f>[1]АС!Y19</f>
        <v>0</v>
      </c>
      <c r="AA50" s="13">
        <f>[1]АС!Z19</f>
        <v>0</v>
      </c>
      <c r="AB50" s="10">
        <f>[1]АС!AA19</f>
        <v>0</v>
      </c>
      <c r="AC50" s="10">
        <f>[1]АС!AB19</f>
        <v>0</v>
      </c>
      <c r="AE50" s="217"/>
    </row>
    <row r="51" spans="1:31" ht="27" x14ac:dyDescent="0.25">
      <c r="A51" s="8">
        <v>10</v>
      </c>
      <c r="B51" s="27" t="s">
        <v>63</v>
      </c>
      <c r="C51" s="10">
        <f>[1]АС!B20</f>
        <v>22</v>
      </c>
      <c r="D51" s="13">
        <f>[1]АС!C20</f>
        <v>22</v>
      </c>
      <c r="E51" s="10">
        <f>[1]АС!D20</f>
        <v>0</v>
      </c>
      <c r="F51" s="10">
        <f>[1]АС!E20</f>
        <v>8</v>
      </c>
      <c r="G51" s="10">
        <f>[1]АС!F20</f>
        <v>22</v>
      </c>
      <c r="H51" s="10"/>
      <c r="I51" s="10"/>
      <c r="J51" s="10">
        <f>[1]АС!I20</f>
        <v>94</v>
      </c>
      <c r="K51" s="13">
        <f>[1]АС!J20</f>
        <v>87</v>
      </c>
      <c r="L51" s="10">
        <f>[1]АС!K20</f>
        <v>7</v>
      </c>
      <c r="M51" s="10">
        <f>[1]АС!L20</f>
        <v>71</v>
      </c>
      <c r="N51" s="10">
        <f>[1]АС!M20</f>
        <v>55</v>
      </c>
      <c r="O51" s="13">
        <f>[1]АС!N20</f>
        <v>49</v>
      </c>
      <c r="P51" s="10">
        <f>[1]АС!O20</f>
        <v>6</v>
      </c>
      <c r="Q51" s="10">
        <f>[1]АС!P20</f>
        <v>42</v>
      </c>
      <c r="R51" s="10">
        <f>[1]АС!Q20</f>
        <v>27</v>
      </c>
      <c r="S51" s="13">
        <f>[1]АС!R20</f>
        <v>27</v>
      </c>
      <c r="T51" s="10">
        <f>[1]АС!S20</f>
        <v>0</v>
      </c>
      <c r="U51" s="10">
        <f>[1]АС!T20</f>
        <v>20</v>
      </c>
      <c r="V51" s="10">
        <f>[1]АС!U20</f>
        <v>6</v>
      </c>
      <c r="W51" s="13">
        <f>[1]АС!V20</f>
        <v>5</v>
      </c>
      <c r="X51" s="10">
        <f>[1]АС!W20</f>
        <v>1</v>
      </c>
      <c r="Y51" s="10">
        <f>[1]АС!X20</f>
        <v>5</v>
      </c>
      <c r="Z51" s="10">
        <f>[1]АС!Y20</f>
        <v>6</v>
      </c>
      <c r="AA51" s="13">
        <f>[1]АС!Z20</f>
        <v>6</v>
      </c>
      <c r="AB51" s="10">
        <f>[1]АС!AA20</f>
        <v>0</v>
      </c>
      <c r="AC51" s="10">
        <f>[1]АС!AB20</f>
        <v>4</v>
      </c>
      <c r="AE51" s="217"/>
    </row>
    <row r="52" spans="1:31" ht="27" x14ac:dyDescent="0.25">
      <c r="A52" s="8">
        <v>11</v>
      </c>
      <c r="B52" s="27" t="s">
        <v>64</v>
      </c>
      <c r="C52" s="10">
        <f>[1]АС!B21</f>
        <v>18</v>
      </c>
      <c r="D52" s="13">
        <f>[1]АС!C21</f>
        <v>16</v>
      </c>
      <c r="E52" s="10">
        <f>[1]АС!D21</f>
        <v>2</v>
      </c>
      <c r="F52" s="10">
        <f>[1]АС!E21</f>
        <v>7</v>
      </c>
      <c r="G52" s="10">
        <f>[1]АС!F21</f>
        <v>16</v>
      </c>
      <c r="H52" s="10"/>
      <c r="I52" s="10"/>
      <c r="J52" s="10">
        <f>[1]АС!I21</f>
        <v>80</v>
      </c>
      <c r="K52" s="13">
        <f>[1]АС!J21</f>
        <v>62</v>
      </c>
      <c r="L52" s="10">
        <f>[1]АС!K21</f>
        <v>18</v>
      </c>
      <c r="M52" s="10">
        <f>[1]АС!L21</f>
        <v>39</v>
      </c>
      <c r="N52" s="10">
        <f>[1]АС!M21</f>
        <v>40</v>
      </c>
      <c r="O52" s="13">
        <f>[1]АС!N21</f>
        <v>29</v>
      </c>
      <c r="P52" s="10">
        <f>[1]АС!O21</f>
        <v>11</v>
      </c>
      <c r="Q52" s="10">
        <f>[1]АС!P21</f>
        <v>18</v>
      </c>
      <c r="R52" s="10">
        <f>[1]АС!Q21</f>
        <v>27</v>
      </c>
      <c r="S52" s="13">
        <f>[1]АС!R21</f>
        <v>22</v>
      </c>
      <c r="T52" s="10">
        <f>[1]АС!S21</f>
        <v>5</v>
      </c>
      <c r="U52" s="10">
        <f>[1]АС!T21</f>
        <v>16</v>
      </c>
      <c r="V52" s="10">
        <f>[1]АС!U21</f>
        <v>7</v>
      </c>
      <c r="W52" s="13">
        <f>[1]АС!V21</f>
        <v>5</v>
      </c>
      <c r="X52" s="10">
        <f>[1]АС!W21</f>
        <v>2</v>
      </c>
      <c r="Y52" s="10">
        <f>[1]АС!X21</f>
        <v>2</v>
      </c>
      <c r="Z52" s="10">
        <f>[1]АС!Y21</f>
        <v>6</v>
      </c>
      <c r="AA52" s="13">
        <f>[1]АС!Z21</f>
        <v>6</v>
      </c>
      <c r="AB52" s="10">
        <f>[1]АС!AA21</f>
        <v>0</v>
      </c>
      <c r="AC52" s="10">
        <f>[1]АС!AB21</f>
        <v>3</v>
      </c>
      <c r="AE52" s="217">
        <v>7</v>
      </c>
    </row>
    <row r="53" spans="1:31" ht="27" x14ac:dyDescent="0.25">
      <c r="A53" s="8">
        <v>12</v>
      </c>
      <c r="B53" s="27" t="s">
        <v>65</v>
      </c>
      <c r="C53" s="10">
        <f>[1]АС!B22</f>
        <v>24</v>
      </c>
      <c r="D53" s="13">
        <f>[1]АС!C22</f>
        <v>23</v>
      </c>
      <c r="E53" s="10">
        <f>[1]АС!D22</f>
        <v>1</v>
      </c>
      <c r="F53" s="10">
        <f>[1]АС!E22</f>
        <v>13</v>
      </c>
      <c r="G53" s="10">
        <f>[1]АС!F22</f>
        <v>23</v>
      </c>
      <c r="H53" s="10"/>
      <c r="I53" s="10"/>
      <c r="J53" s="10">
        <f>[1]АС!I22</f>
        <v>127</v>
      </c>
      <c r="K53" s="13">
        <f>[1]АС!J22</f>
        <v>122</v>
      </c>
      <c r="L53" s="10">
        <f>[1]АС!K22</f>
        <v>5</v>
      </c>
      <c r="M53" s="10">
        <f>[1]АС!L22</f>
        <v>94</v>
      </c>
      <c r="N53" s="10">
        <f>[1]АС!M22</f>
        <v>77</v>
      </c>
      <c r="O53" s="13">
        <f>[1]АС!N22</f>
        <v>72</v>
      </c>
      <c r="P53" s="10">
        <f>[1]АС!O22</f>
        <v>5</v>
      </c>
      <c r="Q53" s="10">
        <f>[1]АС!P22</f>
        <v>57</v>
      </c>
      <c r="R53" s="10">
        <f>[1]АС!Q22</f>
        <v>33</v>
      </c>
      <c r="S53" s="13">
        <f>[1]АС!R22</f>
        <v>33</v>
      </c>
      <c r="T53" s="10">
        <f>[1]АС!S22</f>
        <v>0</v>
      </c>
      <c r="U53" s="10">
        <f>[1]АС!T22</f>
        <v>24</v>
      </c>
      <c r="V53" s="10">
        <f>[1]АС!U22</f>
        <v>7</v>
      </c>
      <c r="W53" s="13">
        <f>[1]АС!V22</f>
        <v>7</v>
      </c>
      <c r="X53" s="10">
        <f>[1]АС!W22</f>
        <v>0</v>
      </c>
      <c r="Y53" s="10">
        <f>[1]АС!X22</f>
        <v>7</v>
      </c>
      <c r="Z53" s="10">
        <f>[1]АС!Y22</f>
        <v>10</v>
      </c>
      <c r="AA53" s="13">
        <f>[1]АС!Z22</f>
        <v>10</v>
      </c>
      <c r="AB53" s="10">
        <f>[1]АС!AA22</f>
        <v>0</v>
      </c>
      <c r="AC53" s="10">
        <f>[1]АС!AB22</f>
        <v>6</v>
      </c>
      <c r="AE53" s="217"/>
    </row>
    <row r="54" spans="1:31" ht="27" x14ac:dyDescent="0.25">
      <c r="A54" s="8">
        <v>13</v>
      </c>
      <c r="B54" s="27" t="s">
        <v>66</v>
      </c>
      <c r="C54" s="10">
        <f>[1]АС!B23</f>
        <v>25</v>
      </c>
      <c r="D54" s="13">
        <f>[1]АС!C23</f>
        <v>25</v>
      </c>
      <c r="E54" s="10">
        <f>[1]АС!D23</f>
        <v>0</v>
      </c>
      <c r="F54" s="10">
        <f>[1]АС!E23</f>
        <v>18</v>
      </c>
      <c r="G54" s="10">
        <f>[1]АС!F23</f>
        <v>25</v>
      </c>
      <c r="H54" s="10"/>
      <c r="I54" s="10"/>
      <c r="J54" s="10">
        <f>[1]АС!I23</f>
        <v>124</v>
      </c>
      <c r="K54" s="13">
        <f>[1]АС!J23</f>
        <v>108</v>
      </c>
      <c r="L54" s="10">
        <f>[1]АС!K23</f>
        <v>16</v>
      </c>
      <c r="M54" s="10">
        <f>[1]АС!L23</f>
        <v>89</v>
      </c>
      <c r="N54" s="10">
        <f>[1]АС!M23</f>
        <v>69</v>
      </c>
      <c r="O54" s="13">
        <f>[1]АС!N23</f>
        <v>60</v>
      </c>
      <c r="P54" s="10">
        <f>[1]АС!O23</f>
        <v>9</v>
      </c>
      <c r="Q54" s="10">
        <f>[1]АС!P23</f>
        <v>53</v>
      </c>
      <c r="R54" s="10">
        <f>[1]АС!Q23</f>
        <v>35</v>
      </c>
      <c r="S54" s="13">
        <f>[1]АС!R23</f>
        <v>33</v>
      </c>
      <c r="T54" s="10">
        <f>[1]АС!S23</f>
        <v>2</v>
      </c>
      <c r="U54" s="10">
        <f>[1]АС!T23</f>
        <v>25</v>
      </c>
      <c r="V54" s="10">
        <f>[1]АС!U23</f>
        <v>7</v>
      </c>
      <c r="W54" s="13">
        <f>[1]АС!V23</f>
        <v>5</v>
      </c>
      <c r="X54" s="10">
        <f>[1]АС!W23</f>
        <v>2</v>
      </c>
      <c r="Y54" s="10">
        <f>[1]АС!X23</f>
        <v>3</v>
      </c>
      <c r="Z54" s="10">
        <f>[1]АС!Y23</f>
        <v>13</v>
      </c>
      <c r="AA54" s="13">
        <f>[1]АС!Z23</f>
        <v>10</v>
      </c>
      <c r="AB54" s="10">
        <f>[1]АС!AA23</f>
        <v>3</v>
      </c>
      <c r="AC54" s="10">
        <f>[1]АС!AB23</f>
        <v>8</v>
      </c>
      <c r="AE54" s="217">
        <v>111</v>
      </c>
    </row>
    <row r="55" spans="1:31" ht="27" x14ac:dyDescent="0.25">
      <c r="A55" s="8">
        <v>14</v>
      </c>
      <c r="B55" s="27" t="s">
        <v>67</v>
      </c>
      <c r="C55" s="10">
        <f>[1]АС!B24</f>
        <v>24</v>
      </c>
      <c r="D55" s="13">
        <f>[1]АС!C24</f>
        <v>23</v>
      </c>
      <c r="E55" s="10">
        <f>[1]АС!D24</f>
        <v>1</v>
      </c>
      <c r="F55" s="10">
        <f>[1]АС!E24</f>
        <v>8</v>
      </c>
      <c r="G55" s="10">
        <f>[1]АС!F24</f>
        <v>23</v>
      </c>
      <c r="H55" s="10"/>
      <c r="I55" s="10"/>
      <c r="J55" s="10">
        <f>[1]АС!I24</f>
        <v>174</v>
      </c>
      <c r="K55" s="13">
        <f>[1]АС!J24</f>
        <v>149</v>
      </c>
      <c r="L55" s="10">
        <f>[1]АС!K24</f>
        <v>25</v>
      </c>
      <c r="M55" s="10">
        <f>[1]АС!L24</f>
        <v>118</v>
      </c>
      <c r="N55" s="10">
        <f>[1]АС!M24</f>
        <v>74</v>
      </c>
      <c r="O55" s="13">
        <f>[1]АС!N24</f>
        <v>59</v>
      </c>
      <c r="P55" s="10">
        <f>[1]АС!O24</f>
        <v>15</v>
      </c>
      <c r="Q55" s="10">
        <f>[1]АС!P24</f>
        <v>50</v>
      </c>
      <c r="R55" s="10">
        <f>[1]АС!Q24</f>
        <v>63</v>
      </c>
      <c r="S55" s="13">
        <f>[1]АС!R24</f>
        <v>56</v>
      </c>
      <c r="T55" s="10">
        <f>[1]АС!S24</f>
        <v>7</v>
      </c>
      <c r="U55" s="10">
        <f>[1]АС!T24</f>
        <v>48</v>
      </c>
      <c r="V55" s="10">
        <f>[1]АС!U24</f>
        <v>21</v>
      </c>
      <c r="W55" s="13">
        <f>[1]АС!V24</f>
        <v>19</v>
      </c>
      <c r="X55" s="10">
        <f>[1]АС!W24</f>
        <v>2</v>
      </c>
      <c r="Y55" s="10">
        <f>[1]АС!X24</f>
        <v>8</v>
      </c>
      <c r="Z55" s="10">
        <f>[1]АС!Y24</f>
        <v>16</v>
      </c>
      <c r="AA55" s="13">
        <f>[1]АС!Z24</f>
        <v>15</v>
      </c>
      <c r="AB55" s="10">
        <f>[1]АС!AA24</f>
        <v>1</v>
      </c>
      <c r="AC55" s="10">
        <f>[1]АС!AB24</f>
        <v>12</v>
      </c>
      <c r="AE55" s="217">
        <v>1</v>
      </c>
    </row>
    <row r="56" spans="1:31" ht="27" x14ac:dyDescent="0.25">
      <c r="A56" s="8">
        <v>15</v>
      </c>
      <c r="B56" s="27" t="s">
        <v>68</v>
      </c>
      <c r="C56" s="10">
        <f>[1]АС!B25</f>
        <v>28</v>
      </c>
      <c r="D56" s="13">
        <f>[1]АС!C25</f>
        <v>28</v>
      </c>
      <c r="E56" s="10">
        <f>[1]АС!D25</f>
        <v>0</v>
      </c>
      <c r="F56" s="10">
        <f>[1]АС!E25</f>
        <v>16</v>
      </c>
      <c r="G56" s="10">
        <f>[1]АС!F25</f>
        <v>28</v>
      </c>
      <c r="H56" s="10"/>
      <c r="I56" s="10"/>
      <c r="J56" s="10">
        <f>[1]АС!I25</f>
        <v>126</v>
      </c>
      <c r="K56" s="13">
        <f>[1]АС!J25</f>
        <v>118</v>
      </c>
      <c r="L56" s="10">
        <f>[1]АС!K25</f>
        <v>8</v>
      </c>
      <c r="M56" s="10">
        <f>[1]АС!L25</f>
        <v>106</v>
      </c>
      <c r="N56" s="10">
        <f>[1]АС!M25</f>
        <v>72</v>
      </c>
      <c r="O56" s="13">
        <f>[1]АС!N25</f>
        <v>67</v>
      </c>
      <c r="P56" s="10">
        <f>[1]АС!O25</f>
        <v>5</v>
      </c>
      <c r="Q56" s="10">
        <f>[1]АС!P25</f>
        <v>63</v>
      </c>
      <c r="R56" s="10">
        <f>[1]АС!Q25</f>
        <v>39</v>
      </c>
      <c r="S56" s="13">
        <f>[1]АС!R25</f>
        <v>37</v>
      </c>
      <c r="T56" s="10">
        <f>[1]АС!S25</f>
        <v>2</v>
      </c>
      <c r="U56" s="10">
        <f>[1]АС!T25</f>
        <v>32</v>
      </c>
      <c r="V56" s="10">
        <f>[1]АС!U25</f>
        <v>5</v>
      </c>
      <c r="W56" s="13">
        <f>[1]АС!V25</f>
        <v>5</v>
      </c>
      <c r="X56" s="10">
        <f>[1]АС!W25</f>
        <v>0</v>
      </c>
      <c r="Y56" s="10">
        <f>[1]АС!X25</f>
        <v>4</v>
      </c>
      <c r="Z56" s="10">
        <f>[1]АС!Y25</f>
        <v>10</v>
      </c>
      <c r="AA56" s="13">
        <f>[1]АС!Z25</f>
        <v>9</v>
      </c>
      <c r="AB56" s="10">
        <f>[1]АС!AA25</f>
        <v>1</v>
      </c>
      <c r="AC56" s="10">
        <f>[1]АС!AB25</f>
        <v>7</v>
      </c>
      <c r="AE56" s="217">
        <v>1</v>
      </c>
    </row>
    <row r="57" spans="1:31" ht="27" x14ac:dyDescent="0.25">
      <c r="A57" s="8">
        <v>16</v>
      </c>
      <c r="B57" s="27" t="s">
        <v>69</v>
      </c>
      <c r="C57" s="10">
        <f>[1]АС!B26</f>
        <v>13</v>
      </c>
      <c r="D57" s="13">
        <f>[1]АС!C26</f>
        <v>12</v>
      </c>
      <c r="E57" s="10">
        <f>[1]АС!D26</f>
        <v>1</v>
      </c>
      <c r="F57" s="10">
        <f>[1]АС!E26</f>
        <v>4</v>
      </c>
      <c r="G57" s="10">
        <f>[1]АС!F26</f>
        <v>12</v>
      </c>
      <c r="H57" s="10"/>
      <c r="I57" s="10"/>
      <c r="J57" s="10">
        <f>[1]АС!I26</f>
        <v>76</v>
      </c>
      <c r="K57" s="13">
        <f>[1]АС!J26</f>
        <v>72</v>
      </c>
      <c r="L57" s="10">
        <f>[1]АС!K26</f>
        <v>4</v>
      </c>
      <c r="M57" s="10">
        <f>[1]АС!L26</f>
        <v>56</v>
      </c>
      <c r="N57" s="10">
        <f>[1]АС!M26</f>
        <v>47</v>
      </c>
      <c r="O57" s="13">
        <f>[1]АС!N26</f>
        <v>45</v>
      </c>
      <c r="P57" s="10">
        <f>[1]АС!O26</f>
        <v>2</v>
      </c>
      <c r="Q57" s="10">
        <f>[1]АС!P26</f>
        <v>39</v>
      </c>
      <c r="R57" s="10">
        <f>[1]АС!Q26</f>
        <v>17</v>
      </c>
      <c r="S57" s="13">
        <f>[1]АС!R26</f>
        <v>16</v>
      </c>
      <c r="T57" s="10">
        <f>[1]АС!S26</f>
        <v>1</v>
      </c>
      <c r="U57" s="10">
        <f>[1]АС!T26</f>
        <v>9</v>
      </c>
      <c r="V57" s="10">
        <f>[1]АС!U26</f>
        <v>7</v>
      </c>
      <c r="W57" s="13">
        <f>[1]АС!V26</f>
        <v>6</v>
      </c>
      <c r="X57" s="10">
        <f>[1]АС!W26</f>
        <v>1</v>
      </c>
      <c r="Y57" s="10">
        <f>[1]АС!X26</f>
        <v>4</v>
      </c>
      <c r="Z57" s="10">
        <f>[1]АС!Y26</f>
        <v>5</v>
      </c>
      <c r="AA57" s="13">
        <f>[1]АС!Z26</f>
        <v>5</v>
      </c>
      <c r="AB57" s="10">
        <f>[1]АС!AA26</f>
        <v>0</v>
      </c>
      <c r="AC57" s="10">
        <f>[1]АС!AB26</f>
        <v>4</v>
      </c>
      <c r="AE57" s="217">
        <v>6</v>
      </c>
    </row>
    <row r="58" spans="1:31" ht="27" x14ac:dyDescent="0.25">
      <c r="A58" s="8">
        <v>17</v>
      </c>
      <c r="B58" s="27" t="s">
        <v>70</v>
      </c>
      <c r="C58" s="10">
        <f>[1]АС!B27</f>
        <v>11</v>
      </c>
      <c r="D58" s="13">
        <f>[1]АС!C27</f>
        <v>11</v>
      </c>
      <c r="E58" s="10">
        <f>[1]АС!D27</f>
        <v>0</v>
      </c>
      <c r="F58" s="10">
        <f>[1]АС!E27</f>
        <v>6</v>
      </c>
      <c r="G58" s="10">
        <f>[1]АС!F27</f>
        <v>11</v>
      </c>
      <c r="H58" s="10"/>
      <c r="I58" s="10"/>
      <c r="J58" s="10">
        <f>[1]АС!I27</f>
        <v>83</v>
      </c>
      <c r="K58" s="13">
        <f>[1]АС!J27</f>
        <v>73</v>
      </c>
      <c r="L58" s="10">
        <f>[1]АС!K27</f>
        <v>10</v>
      </c>
      <c r="M58" s="10">
        <f>[1]АС!L27</f>
        <v>55</v>
      </c>
      <c r="N58" s="10">
        <f>[1]АС!M27</f>
        <v>50</v>
      </c>
      <c r="O58" s="13">
        <f>[1]АС!N27</f>
        <v>42</v>
      </c>
      <c r="P58" s="10">
        <f>[1]АС!O27</f>
        <v>8</v>
      </c>
      <c r="Q58" s="10">
        <f>[1]АС!P27</f>
        <v>34</v>
      </c>
      <c r="R58" s="10">
        <f>[1]АС!Q27</f>
        <v>15</v>
      </c>
      <c r="S58" s="13">
        <f>[1]АС!R27</f>
        <v>15</v>
      </c>
      <c r="T58" s="10">
        <f>[1]АС!S27</f>
        <v>0</v>
      </c>
      <c r="U58" s="10">
        <f>[1]АС!T27</f>
        <v>12</v>
      </c>
      <c r="V58" s="10">
        <f>[1]АС!U27</f>
        <v>10</v>
      </c>
      <c r="W58" s="13">
        <f>[1]АС!V27</f>
        <v>9</v>
      </c>
      <c r="X58" s="10">
        <f>[1]АС!W27</f>
        <v>1</v>
      </c>
      <c r="Y58" s="10">
        <f>[1]АС!X27</f>
        <v>5</v>
      </c>
      <c r="Z58" s="10">
        <f>[1]АС!Y27</f>
        <v>8</v>
      </c>
      <c r="AA58" s="13">
        <f>[1]АС!Z27</f>
        <v>7</v>
      </c>
      <c r="AB58" s="10">
        <f>[1]АС!AA27</f>
        <v>1</v>
      </c>
      <c r="AC58" s="10">
        <f>[1]АС!AB27</f>
        <v>4</v>
      </c>
      <c r="AE58" s="217">
        <v>7</v>
      </c>
    </row>
    <row r="59" spans="1:31" ht="27" x14ac:dyDescent="0.25">
      <c r="A59" s="8">
        <v>18</v>
      </c>
      <c r="B59" s="27" t="s">
        <v>71</v>
      </c>
      <c r="C59" s="10">
        <f>[1]АС!B28</f>
        <v>19</v>
      </c>
      <c r="D59" s="13">
        <f>[1]АС!C28</f>
        <v>19</v>
      </c>
      <c r="E59" s="10">
        <f>[1]АС!D28</f>
        <v>0</v>
      </c>
      <c r="F59" s="10">
        <f>[1]АС!E28</f>
        <v>12</v>
      </c>
      <c r="G59" s="10">
        <f>[1]АС!F28</f>
        <v>19</v>
      </c>
      <c r="H59" s="10"/>
      <c r="I59" s="10"/>
      <c r="J59" s="10">
        <f>[1]АС!I28</f>
        <v>80</v>
      </c>
      <c r="K59" s="13">
        <f>[1]АС!J28</f>
        <v>67</v>
      </c>
      <c r="L59" s="10">
        <f>[1]АС!K28</f>
        <v>13</v>
      </c>
      <c r="M59" s="10">
        <f>[1]АС!L28</f>
        <v>49</v>
      </c>
      <c r="N59" s="10">
        <f>[1]АС!M28</f>
        <v>51</v>
      </c>
      <c r="O59" s="13">
        <f>[1]АС!N28</f>
        <v>38</v>
      </c>
      <c r="P59" s="10">
        <f>[1]АС!O28</f>
        <v>13</v>
      </c>
      <c r="Q59" s="10">
        <f>[1]АС!P28</f>
        <v>30</v>
      </c>
      <c r="R59" s="10">
        <f>[1]АС!Q28</f>
        <v>19</v>
      </c>
      <c r="S59" s="13">
        <f>[1]АС!R28</f>
        <v>19</v>
      </c>
      <c r="T59" s="10">
        <f>[1]АС!S28</f>
        <v>0</v>
      </c>
      <c r="U59" s="10">
        <f>[1]АС!T28</f>
        <v>12</v>
      </c>
      <c r="V59" s="10">
        <f>[1]АС!U28</f>
        <v>4</v>
      </c>
      <c r="W59" s="13">
        <f>[1]АС!V28</f>
        <v>4</v>
      </c>
      <c r="X59" s="10">
        <f>[1]АС!W28</f>
        <v>0</v>
      </c>
      <c r="Y59" s="10">
        <f>[1]АС!X28</f>
        <v>2</v>
      </c>
      <c r="Z59" s="10">
        <f>[1]АС!Y28</f>
        <v>6</v>
      </c>
      <c r="AA59" s="13">
        <f>[1]АС!Z28</f>
        <v>6</v>
      </c>
      <c r="AB59" s="10">
        <f>[1]АС!AA28</f>
        <v>0</v>
      </c>
      <c r="AC59" s="10">
        <f>[1]АС!AB28</f>
        <v>5</v>
      </c>
      <c r="AE59" s="217">
        <v>1</v>
      </c>
    </row>
    <row r="60" spans="1:31" ht="27" x14ac:dyDescent="0.25">
      <c r="A60" s="8">
        <v>19</v>
      </c>
      <c r="B60" s="27" t="s">
        <v>72</v>
      </c>
      <c r="C60" s="10">
        <f>[1]АС!B29</f>
        <v>24</v>
      </c>
      <c r="D60" s="13">
        <f>[1]АС!C29</f>
        <v>24</v>
      </c>
      <c r="E60" s="10">
        <f>[1]АС!D29</f>
        <v>0</v>
      </c>
      <c r="F60" s="10">
        <f>[1]АС!E29</f>
        <v>14</v>
      </c>
      <c r="G60" s="10">
        <f>[1]АС!F29</f>
        <v>24</v>
      </c>
      <c r="H60" s="10"/>
      <c r="I60" s="10"/>
      <c r="J60" s="10">
        <f>[1]АС!I29</f>
        <v>198</v>
      </c>
      <c r="K60" s="13">
        <f>[1]АС!J29</f>
        <v>186</v>
      </c>
      <c r="L60" s="10">
        <f>[1]АС!K29</f>
        <v>12</v>
      </c>
      <c r="M60" s="10">
        <f>[1]АС!L29</f>
        <v>143</v>
      </c>
      <c r="N60" s="10">
        <f>[1]АС!M29</f>
        <v>108</v>
      </c>
      <c r="O60" s="13">
        <f>[1]АС!N29</f>
        <v>96</v>
      </c>
      <c r="P60" s="10">
        <f>[1]АС!O29</f>
        <v>12</v>
      </c>
      <c r="Q60" s="10">
        <f>[1]АС!P29</f>
        <v>73</v>
      </c>
      <c r="R60" s="10">
        <f>[1]АС!Q29</f>
        <v>59</v>
      </c>
      <c r="S60" s="13">
        <f>[1]АС!R29</f>
        <v>59</v>
      </c>
      <c r="T60" s="10">
        <f>[1]АС!S29</f>
        <v>0</v>
      </c>
      <c r="U60" s="10">
        <f>[1]АС!T29</f>
        <v>49</v>
      </c>
      <c r="V60" s="10">
        <f>[1]АС!U29</f>
        <v>29</v>
      </c>
      <c r="W60" s="13">
        <f>[1]АС!V29</f>
        <v>29</v>
      </c>
      <c r="X60" s="10">
        <f>[1]АС!W29</f>
        <v>0</v>
      </c>
      <c r="Y60" s="10">
        <f>[1]АС!X29</f>
        <v>21</v>
      </c>
      <c r="Z60" s="10">
        <f>[1]АС!Y29</f>
        <v>2</v>
      </c>
      <c r="AA60" s="13">
        <f>[1]АС!Z29</f>
        <v>2</v>
      </c>
      <c r="AB60" s="10">
        <f>[1]АС!AA29</f>
        <v>0</v>
      </c>
      <c r="AC60" s="10">
        <f>[1]АС!AB29</f>
        <v>0</v>
      </c>
      <c r="AE60" s="217"/>
    </row>
    <row r="61" spans="1:31" ht="27" x14ac:dyDescent="0.25">
      <c r="A61" s="8">
        <v>20</v>
      </c>
      <c r="B61" s="27" t="s">
        <v>73</v>
      </c>
      <c r="C61" s="10">
        <f>[1]АС!B30</f>
        <v>24</v>
      </c>
      <c r="D61" s="13">
        <f>[1]АС!C30</f>
        <v>24</v>
      </c>
      <c r="E61" s="10">
        <f>[1]АС!D30</f>
        <v>0</v>
      </c>
      <c r="F61" s="10">
        <f>[1]АС!E30</f>
        <v>16</v>
      </c>
      <c r="G61" s="10">
        <f>[1]АС!F30</f>
        <v>24</v>
      </c>
      <c r="H61" s="10"/>
      <c r="I61" s="10"/>
      <c r="J61" s="10">
        <f>[1]АС!I30</f>
        <v>107</v>
      </c>
      <c r="K61" s="13">
        <f>[1]АС!J30</f>
        <v>100</v>
      </c>
      <c r="L61" s="10">
        <f>[1]АС!K30</f>
        <v>7</v>
      </c>
      <c r="M61" s="10">
        <f>[1]АС!L30</f>
        <v>74</v>
      </c>
      <c r="N61" s="10">
        <f>[1]АС!M30</f>
        <v>58</v>
      </c>
      <c r="O61" s="13">
        <f>[1]АС!N30</f>
        <v>52</v>
      </c>
      <c r="P61" s="10">
        <f>[1]АС!O30</f>
        <v>6</v>
      </c>
      <c r="Q61" s="10">
        <f>[1]АС!P30</f>
        <v>41</v>
      </c>
      <c r="R61" s="10">
        <f>[1]АС!Q30</f>
        <v>29</v>
      </c>
      <c r="S61" s="13">
        <f>[1]АС!R30</f>
        <v>29</v>
      </c>
      <c r="T61" s="10">
        <f>[1]АС!S30</f>
        <v>0</v>
      </c>
      <c r="U61" s="10">
        <f>[1]АС!T30</f>
        <v>19</v>
      </c>
      <c r="V61" s="10">
        <f>[1]АС!U30</f>
        <v>9</v>
      </c>
      <c r="W61" s="13">
        <f>[1]АС!V30</f>
        <v>8</v>
      </c>
      <c r="X61" s="10">
        <f>[1]АС!W30</f>
        <v>1</v>
      </c>
      <c r="Y61" s="10">
        <f>[1]АС!X30</f>
        <v>7</v>
      </c>
      <c r="Z61" s="10">
        <f>[1]АС!Y30</f>
        <v>11</v>
      </c>
      <c r="AA61" s="13">
        <f>[1]АС!Z30</f>
        <v>11</v>
      </c>
      <c r="AB61" s="10">
        <f>[1]АС!AA30</f>
        <v>0</v>
      </c>
      <c r="AC61" s="10">
        <f>[1]АС!AB30</f>
        <v>7</v>
      </c>
      <c r="AE61" s="217"/>
    </row>
    <row r="62" spans="1:31" ht="27" x14ac:dyDescent="0.25">
      <c r="A62" s="8">
        <v>21</v>
      </c>
      <c r="B62" s="27" t="s">
        <v>74</v>
      </c>
      <c r="C62" s="10">
        <f>[1]АС!B31</f>
        <v>18</v>
      </c>
      <c r="D62" s="13">
        <f>[1]АС!C31</f>
        <v>18</v>
      </c>
      <c r="E62" s="10">
        <f>[1]АС!D31</f>
        <v>0</v>
      </c>
      <c r="F62" s="10">
        <f>[1]АС!E31</f>
        <v>10</v>
      </c>
      <c r="G62" s="10">
        <f>[1]АС!F31</f>
        <v>18</v>
      </c>
      <c r="H62" s="10"/>
      <c r="I62" s="10"/>
      <c r="J62" s="10">
        <f>[1]АС!I31</f>
        <v>118</v>
      </c>
      <c r="K62" s="13">
        <f>[1]АС!J31</f>
        <v>110</v>
      </c>
      <c r="L62" s="10">
        <f>[1]АС!K31</f>
        <v>8</v>
      </c>
      <c r="M62" s="10">
        <f>[1]АС!L31</f>
        <v>79</v>
      </c>
      <c r="N62" s="10">
        <f>[1]АС!M31</f>
        <v>68</v>
      </c>
      <c r="O62" s="13">
        <f>[1]АС!N31</f>
        <v>61</v>
      </c>
      <c r="P62" s="10">
        <f>[1]АС!O31</f>
        <v>7</v>
      </c>
      <c r="Q62" s="10">
        <f>[1]АС!P31</f>
        <v>43</v>
      </c>
      <c r="R62" s="10">
        <f>[1]АС!Q31</f>
        <v>37</v>
      </c>
      <c r="S62" s="13">
        <f>[1]АС!R31</f>
        <v>36</v>
      </c>
      <c r="T62" s="10">
        <f>[1]АС!S31</f>
        <v>1</v>
      </c>
      <c r="U62" s="10">
        <f>[1]АС!T31</f>
        <v>27</v>
      </c>
      <c r="V62" s="10">
        <f>[1]АС!U31</f>
        <v>5</v>
      </c>
      <c r="W62" s="13">
        <f>[1]АС!V31</f>
        <v>5</v>
      </c>
      <c r="X62" s="10">
        <f>[1]АС!W31</f>
        <v>0</v>
      </c>
      <c r="Y62" s="10">
        <f>[1]АС!X31</f>
        <v>5</v>
      </c>
      <c r="Z62" s="10">
        <f>[1]АС!Y31</f>
        <v>8</v>
      </c>
      <c r="AA62" s="13">
        <f>[1]АС!Z31</f>
        <v>8</v>
      </c>
      <c r="AB62" s="10">
        <f>[1]АС!AA31</f>
        <v>0</v>
      </c>
      <c r="AC62" s="10">
        <f>[1]АС!AB31</f>
        <v>4</v>
      </c>
      <c r="AE62" s="217">
        <v>5</v>
      </c>
    </row>
    <row r="63" spans="1:31" ht="27" x14ac:dyDescent="0.25">
      <c r="A63" s="8">
        <v>22</v>
      </c>
      <c r="B63" s="27" t="s">
        <v>75</v>
      </c>
      <c r="C63" s="10">
        <f>[1]АС!B32</f>
        <v>0</v>
      </c>
      <c r="D63" s="13">
        <f>[1]АС!C32</f>
        <v>0</v>
      </c>
      <c r="E63" s="10">
        <f>[1]АС!D32</f>
        <v>0</v>
      </c>
      <c r="F63" s="10">
        <f>[1]АС!E32</f>
        <v>0</v>
      </c>
      <c r="G63" s="10">
        <f>[1]АС!F32</f>
        <v>0</v>
      </c>
      <c r="H63" s="10"/>
      <c r="I63" s="10"/>
      <c r="J63" s="10">
        <f>[1]АС!I32</f>
        <v>0</v>
      </c>
      <c r="K63" s="13">
        <f>[1]АС!J32</f>
        <v>0</v>
      </c>
      <c r="L63" s="10">
        <f>[1]АС!K32</f>
        <v>0</v>
      </c>
      <c r="M63" s="10">
        <f>[1]АС!L32</f>
        <v>0</v>
      </c>
      <c r="N63" s="10">
        <f>[1]АС!M32</f>
        <v>0</v>
      </c>
      <c r="O63" s="13">
        <f>[1]АС!N32</f>
        <v>0</v>
      </c>
      <c r="P63" s="10">
        <f>[1]АС!O32</f>
        <v>0</v>
      </c>
      <c r="Q63" s="10">
        <f>[1]АС!P32</f>
        <v>0</v>
      </c>
      <c r="R63" s="10">
        <f>[1]АС!Q32</f>
        <v>0</v>
      </c>
      <c r="S63" s="13">
        <f>[1]АС!R32</f>
        <v>0</v>
      </c>
      <c r="T63" s="10">
        <f>[1]АС!S32</f>
        <v>0</v>
      </c>
      <c r="U63" s="10">
        <f>[1]АС!T32</f>
        <v>0</v>
      </c>
      <c r="V63" s="10">
        <f>[1]АС!U32</f>
        <v>0</v>
      </c>
      <c r="W63" s="13">
        <f>[1]АС!V32</f>
        <v>0</v>
      </c>
      <c r="X63" s="10">
        <f>[1]АС!W32</f>
        <v>0</v>
      </c>
      <c r="Y63" s="10">
        <f>[1]АС!X32</f>
        <v>0</v>
      </c>
      <c r="Z63" s="10">
        <f>[1]АС!Y32</f>
        <v>0</v>
      </c>
      <c r="AA63" s="13">
        <f>[1]АС!Z32</f>
        <v>0</v>
      </c>
      <c r="AB63" s="10">
        <f>[1]АС!AA32</f>
        <v>0</v>
      </c>
      <c r="AC63" s="10">
        <f>[1]АС!AB32</f>
        <v>0</v>
      </c>
      <c r="AE63" s="217"/>
    </row>
    <row r="64" spans="1:31" ht="27" x14ac:dyDescent="0.25">
      <c r="A64" s="8">
        <v>23</v>
      </c>
      <c r="B64" s="27" t="s">
        <v>76</v>
      </c>
      <c r="C64" s="10">
        <f>[1]АС!B33</f>
        <v>22</v>
      </c>
      <c r="D64" s="13">
        <f>[1]АС!C33</f>
        <v>17</v>
      </c>
      <c r="E64" s="10">
        <f>[1]АС!D33</f>
        <v>5</v>
      </c>
      <c r="F64" s="10">
        <f>[1]АС!E33</f>
        <v>8</v>
      </c>
      <c r="G64" s="10">
        <f>[1]АС!F33</f>
        <v>17</v>
      </c>
      <c r="H64" s="10"/>
      <c r="I64" s="10"/>
      <c r="J64" s="10">
        <f>[1]АС!I33</f>
        <v>107</v>
      </c>
      <c r="K64" s="13">
        <f>[1]АС!J33</f>
        <v>98</v>
      </c>
      <c r="L64" s="10">
        <f>[1]АС!K33</f>
        <v>9</v>
      </c>
      <c r="M64" s="10">
        <f>[1]АС!L33</f>
        <v>64</v>
      </c>
      <c r="N64" s="10">
        <f>[1]АС!M33</f>
        <v>70</v>
      </c>
      <c r="O64" s="13">
        <f>[1]АС!N33</f>
        <v>61</v>
      </c>
      <c r="P64" s="10">
        <f>[1]АС!O33</f>
        <v>9</v>
      </c>
      <c r="Q64" s="10">
        <f>[1]АС!P33</f>
        <v>37</v>
      </c>
      <c r="R64" s="10">
        <f>[1]АС!Q33</f>
        <v>28</v>
      </c>
      <c r="S64" s="13">
        <f>[1]АС!R33</f>
        <v>28</v>
      </c>
      <c r="T64" s="10">
        <f>[1]АС!S33</f>
        <v>0</v>
      </c>
      <c r="U64" s="10">
        <f>[1]АС!T33</f>
        <v>19</v>
      </c>
      <c r="V64" s="10">
        <f>[1]АС!U33</f>
        <v>2</v>
      </c>
      <c r="W64" s="13">
        <f>[1]АС!V33</f>
        <v>2</v>
      </c>
      <c r="X64" s="10">
        <f>[1]АС!W33</f>
        <v>0</v>
      </c>
      <c r="Y64" s="10">
        <f>[1]АС!X33</f>
        <v>2</v>
      </c>
      <c r="Z64" s="10">
        <f>[1]АС!Y33</f>
        <v>7</v>
      </c>
      <c r="AA64" s="13">
        <f>[1]АС!Z33</f>
        <v>7</v>
      </c>
      <c r="AB64" s="10">
        <f>[1]АС!AA33</f>
        <v>0</v>
      </c>
      <c r="AC64" s="10">
        <f>[1]АС!AB33</f>
        <v>6</v>
      </c>
      <c r="AE64" s="217"/>
    </row>
    <row r="65" spans="1:31" ht="27" x14ac:dyDescent="0.25">
      <c r="A65" s="8">
        <v>24</v>
      </c>
      <c r="B65" s="27" t="s">
        <v>77</v>
      </c>
      <c r="C65" s="10">
        <f>[1]АС!B34</f>
        <v>23</v>
      </c>
      <c r="D65" s="13">
        <f>[1]АС!C34</f>
        <v>23</v>
      </c>
      <c r="E65" s="10">
        <f>[1]АС!D34</f>
        <v>0</v>
      </c>
      <c r="F65" s="10">
        <f>[1]АС!E34</f>
        <v>15</v>
      </c>
      <c r="G65" s="10">
        <f>[1]АС!F34</f>
        <v>23</v>
      </c>
      <c r="H65" s="10"/>
      <c r="I65" s="10"/>
      <c r="J65" s="10">
        <f>[1]АС!I34</f>
        <v>112</v>
      </c>
      <c r="K65" s="13">
        <f>[1]АС!J34</f>
        <v>101</v>
      </c>
      <c r="L65" s="10">
        <f>[1]АС!K34</f>
        <v>11</v>
      </c>
      <c r="M65" s="10">
        <f>[1]АС!L34</f>
        <v>84</v>
      </c>
      <c r="N65" s="10">
        <f>[1]АС!M34</f>
        <v>61</v>
      </c>
      <c r="O65" s="13">
        <f>[1]АС!N34</f>
        <v>54</v>
      </c>
      <c r="P65" s="10">
        <f>[1]АС!O34</f>
        <v>7</v>
      </c>
      <c r="Q65" s="10">
        <f>[1]АС!P34</f>
        <v>46</v>
      </c>
      <c r="R65" s="10">
        <f>[1]АС!Q34</f>
        <v>31</v>
      </c>
      <c r="S65" s="13">
        <f>[1]АС!R34</f>
        <v>30</v>
      </c>
      <c r="T65" s="10">
        <f>[1]АС!S34</f>
        <v>1</v>
      </c>
      <c r="U65" s="10">
        <f>[1]АС!T34</f>
        <v>27</v>
      </c>
      <c r="V65" s="10">
        <f>[1]АС!U34</f>
        <v>11</v>
      </c>
      <c r="W65" s="13">
        <f>[1]АС!V34</f>
        <v>8</v>
      </c>
      <c r="X65" s="10">
        <f>[1]АС!W34</f>
        <v>3</v>
      </c>
      <c r="Y65" s="10">
        <f>[1]АС!X34</f>
        <v>6</v>
      </c>
      <c r="Z65" s="10">
        <f>[1]АС!Y34</f>
        <v>9</v>
      </c>
      <c r="AA65" s="13">
        <f>[1]АС!Z34</f>
        <v>9</v>
      </c>
      <c r="AB65" s="10">
        <f>[1]АС!AA34</f>
        <v>0</v>
      </c>
      <c r="AC65" s="10">
        <f>[1]АС!AB34</f>
        <v>5</v>
      </c>
      <c r="AE65" s="217"/>
    </row>
    <row r="66" spans="1:31" s="25" customFormat="1" ht="27" x14ac:dyDescent="0.25">
      <c r="A66" s="8">
        <v>25</v>
      </c>
      <c r="B66" s="18" t="s">
        <v>78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E66" s="217"/>
    </row>
    <row r="67" spans="1:31" s="25" customFormat="1" ht="27" x14ac:dyDescent="0.25">
      <c r="A67" s="8">
        <v>26</v>
      </c>
      <c r="B67" s="18" t="s">
        <v>79</v>
      </c>
      <c r="C67" s="10">
        <f>[1]АС!B36</f>
        <v>1</v>
      </c>
      <c r="D67" s="13">
        <f>[1]АС!C36</f>
        <v>1</v>
      </c>
      <c r="E67" s="10">
        <f>[1]АС!D36</f>
        <v>0</v>
      </c>
      <c r="F67" s="10">
        <f>[1]АС!E36</f>
        <v>0</v>
      </c>
      <c r="G67" s="10">
        <f>[1]АС!F36</f>
        <v>0</v>
      </c>
      <c r="H67" s="21"/>
      <c r="I67" s="21"/>
      <c r="J67" s="10">
        <f>[1]АС!I36</f>
        <v>7</v>
      </c>
      <c r="K67" s="13">
        <f>[1]АС!J36</f>
        <v>7</v>
      </c>
      <c r="L67" s="10">
        <f>[1]АС!K36</f>
        <v>0</v>
      </c>
      <c r="M67" s="10">
        <f>[1]АС!L36</f>
        <v>7</v>
      </c>
      <c r="N67" s="10">
        <f>[1]АС!M36</f>
        <v>6</v>
      </c>
      <c r="O67" s="13">
        <f>[1]АС!N36</f>
        <v>6</v>
      </c>
      <c r="P67" s="10">
        <f>[1]АС!O36</f>
        <v>0</v>
      </c>
      <c r="Q67" s="10">
        <f>[1]АС!P36</f>
        <v>6</v>
      </c>
      <c r="R67" s="10">
        <f>[1]АС!Q36</f>
        <v>0</v>
      </c>
      <c r="S67" s="13">
        <f>[1]АС!R36</f>
        <v>0</v>
      </c>
      <c r="T67" s="10">
        <f>[1]АС!S36</f>
        <v>0</v>
      </c>
      <c r="U67" s="10">
        <f>[1]АС!T36</f>
        <v>0</v>
      </c>
      <c r="V67" s="10">
        <f>[1]АС!U36</f>
        <v>1</v>
      </c>
      <c r="W67" s="13">
        <f>[1]АС!V36</f>
        <v>1</v>
      </c>
      <c r="X67" s="10">
        <f>[1]АС!W36</f>
        <v>0</v>
      </c>
      <c r="Y67" s="10">
        <f>[1]АС!X36</f>
        <v>1</v>
      </c>
      <c r="Z67" s="10">
        <f>[1]АС!Y36</f>
        <v>0</v>
      </c>
      <c r="AA67" s="13">
        <f>[1]АС!Z36</f>
        <v>0</v>
      </c>
      <c r="AB67" s="10">
        <f>[1]АС!AA36</f>
        <v>0</v>
      </c>
      <c r="AC67" s="10">
        <f>[1]АС!AB36</f>
        <v>0</v>
      </c>
      <c r="AE67" s="217">
        <v>2</v>
      </c>
    </row>
    <row r="68" spans="1:31" ht="27" x14ac:dyDescent="0.25">
      <c r="A68" s="8">
        <v>27</v>
      </c>
      <c r="B68" s="18" t="s">
        <v>80</v>
      </c>
      <c r="C68" s="10">
        <f>[1]АС!B37</f>
        <v>4</v>
      </c>
      <c r="D68" s="13">
        <f>[1]АС!C37</f>
        <v>4</v>
      </c>
      <c r="E68" s="10">
        <f>[1]АС!D37</f>
        <v>0</v>
      </c>
      <c r="F68" s="10">
        <f>[1]АС!E37</f>
        <v>1</v>
      </c>
      <c r="G68" s="10">
        <f>[1]АС!F37</f>
        <v>0</v>
      </c>
      <c r="H68" s="21"/>
      <c r="I68" s="21"/>
      <c r="J68" s="10">
        <f>[1]АС!I37</f>
        <v>10</v>
      </c>
      <c r="K68" s="13">
        <f>[1]АС!J37</f>
        <v>3</v>
      </c>
      <c r="L68" s="10">
        <f>[1]АС!K37</f>
        <v>7</v>
      </c>
      <c r="M68" s="10">
        <f>[1]АС!L37</f>
        <v>2</v>
      </c>
      <c r="N68" s="10">
        <f>[1]АС!M37</f>
        <v>8</v>
      </c>
      <c r="O68" s="13">
        <f>[1]АС!N37</f>
        <v>3</v>
      </c>
      <c r="P68" s="10">
        <f>[1]АС!O37</f>
        <v>5</v>
      </c>
      <c r="Q68" s="10">
        <f>[1]АС!P37</f>
        <v>2</v>
      </c>
      <c r="R68" s="10">
        <f>[1]АС!Q37</f>
        <v>2</v>
      </c>
      <c r="S68" s="13">
        <f>[1]АС!R37</f>
        <v>0</v>
      </c>
      <c r="T68" s="10">
        <f>[1]АС!S37</f>
        <v>2</v>
      </c>
      <c r="U68" s="10">
        <f>[1]АС!T37</f>
        <v>0</v>
      </c>
      <c r="V68" s="10">
        <f>[1]АС!U37</f>
        <v>0</v>
      </c>
      <c r="W68" s="13">
        <f>[1]АС!V37</f>
        <v>0</v>
      </c>
      <c r="X68" s="10">
        <f>[1]АС!W37</f>
        <v>0</v>
      </c>
      <c r="Y68" s="10">
        <f>[1]АС!X37</f>
        <v>0</v>
      </c>
      <c r="Z68" s="10">
        <f>[1]АС!Y37</f>
        <v>0</v>
      </c>
      <c r="AA68" s="13">
        <f>[1]АС!Z37</f>
        <v>0</v>
      </c>
      <c r="AB68" s="10">
        <f>[1]АС!AA37</f>
        <v>0</v>
      </c>
      <c r="AC68" s="10">
        <f>[1]АС!AB37</f>
        <v>0</v>
      </c>
      <c r="AE68" s="217">
        <v>2</v>
      </c>
    </row>
    <row r="69" spans="1:31" ht="27" x14ac:dyDescent="0.25">
      <c r="A69" s="8">
        <v>28</v>
      </c>
      <c r="B69" s="18" t="s">
        <v>81</v>
      </c>
      <c r="C69" s="10">
        <f>[1]АС!B38</f>
        <v>10</v>
      </c>
      <c r="D69" s="13">
        <f>[1]АС!C38</f>
        <v>10</v>
      </c>
      <c r="E69" s="10">
        <f>[1]АС!D38</f>
        <v>0</v>
      </c>
      <c r="F69" s="10">
        <f>[1]АС!E38</f>
        <v>6</v>
      </c>
      <c r="G69" s="10">
        <f>[1]АС!F38</f>
        <v>0</v>
      </c>
      <c r="H69" s="21"/>
      <c r="I69" s="21"/>
      <c r="J69" s="10">
        <f>[1]АС!I38</f>
        <v>13</v>
      </c>
      <c r="K69" s="13">
        <f>[1]АС!J38</f>
        <v>5</v>
      </c>
      <c r="L69" s="10">
        <f>[1]АС!K38</f>
        <v>8</v>
      </c>
      <c r="M69" s="10">
        <f>[1]АС!L38</f>
        <v>4</v>
      </c>
      <c r="N69" s="10">
        <f>[1]АС!M38</f>
        <v>9</v>
      </c>
      <c r="O69" s="13">
        <f>[1]АС!N38</f>
        <v>3</v>
      </c>
      <c r="P69" s="10">
        <f>[1]АС!O38</f>
        <v>6</v>
      </c>
      <c r="Q69" s="10">
        <f>[1]АС!P38</f>
        <v>3</v>
      </c>
      <c r="R69" s="10">
        <f>[1]АС!Q38</f>
        <v>0</v>
      </c>
      <c r="S69" s="13">
        <f>[1]АС!R38</f>
        <v>0</v>
      </c>
      <c r="T69" s="10">
        <f>[1]АС!S38</f>
        <v>0</v>
      </c>
      <c r="U69" s="10">
        <f>[1]АС!T38</f>
        <v>0</v>
      </c>
      <c r="V69" s="10">
        <f>[1]АС!U38</f>
        <v>3</v>
      </c>
      <c r="W69" s="13">
        <f>[1]АС!V38</f>
        <v>1</v>
      </c>
      <c r="X69" s="10">
        <f>[1]АС!W38</f>
        <v>2</v>
      </c>
      <c r="Y69" s="10">
        <f>[1]АС!X38</f>
        <v>0</v>
      </c>
      <c r="Z69" s="10">
        <f>[1]АС!Y38</f>
        <v>1</v>
      </c>
      <c r="AA69" s="13">
        <f>[1]АС!Z38</f>
        <v>1</v>
      </c>
      <c r="AB69" s="10">
        <f>[1]АС!AA38</f>
        <v>0</v>
      </c>
      <c r="AC69" s="10">
        <f>[1]АС!AB38</f>
        <v>1</v>
      </c>
      <c r="AE69" s="217">
        <v>1</v>
      </c>
    </row>
    <row r="70" spans="1:31" ht="27" x14ac:dyDescent="0.25">
      <c r="A70" s="8">
        <v>29</v>
      </c>
      <c r="B70" s="18" t="s">
        <v>82</v>
      </c>
      <c r="C70" s="10">
        <f>[1]АС!B39</f>
        <v>5</v>
      </c>
      <c r="D70" s="13">
        <f>[1]АС!C39</f>
        <v>4</v>
      </c>
      <c r="E70" s="10">
        <f>[1]АС!D39</f>
        <v>1</v>
      </c>
      <c r="F70" s="10">
        <f>[1]АС!E39</f>
        <v>4</v>
      </c>
      <c r="G70" s="10">
        <f>[1]АС!F39</f>
        <v>0</v>
      </c>
      <c r="H70" s="21"/>
      <c r="I70" s="21"/>
      <c r="J70" s="10">
        <f>[1]АС!I39</f>
        <v>24</v>
      </c>
      <c r="K70" s="13">
        <f>[1]АС!J39</f>
        <v>10</v>
      </c>
      <c r="L70" s="10">
        <f>[1]АС!K39</f>
        <v>14</v>
      </c>
      <c r="M70" s="10">
        <f>[1]АС!L39</f>
        <v>7</v>
      </c>
      <c r="N70" s="10">
        <f>[1]АС!M39</f>
        <v>13</v>
      </c>
      <c r="O70" s="13">
        <f>[1]АС!N39</f>
        <v>5</v>
      </c>
      <c r="P70" s="10">
        <f>[1]АС!O39</f>
        <v>8</v>
      </c>
      <c r="Q70" s="10">
        <f>[1]АС!P39</f>
        <v>4</v>
      </c>
      <c r="R70" s="10">
        <f>[1]АС!Q39</f>
        <v>8</v>
      </c>
      <c r="S70" s="13">
        <f>[1]АС!R39</f>
        <v>4</v>
      </c>
      <c r="T70" s="10">
        <f>[1]АС!S39</f>
        <v>4</v>
      </c>
      <c r="U70" s="10">
        <f>[1]АС!T39</f>
        <v>2</v>
      </c>
      <c r="V70" s="10">
        <f>[1]АС!U39</f>
        <v>3</v>
      </c>
      <c r="W70" s="13">
        <f>[1]АС!V39</f>
        <v>1</v>
      </c>
      <c r="X70" s="10">
        <f>[1]АС!W39</f>
        <v>2</v>
      </c>
      <c r="Y70" s="10">
        <f>[1]АС!X39</f>
        <v>1</v>
      </c>
      <c r="Z70" s="10">
        <f>[1]АС!Y39</f>
        <v>0</v>
      </c>
      <c r="AA70" s="13">
        <f>[1]АС!Z39</f>
        <v>0</v>
      </c>
      <c r="AB70" s="10">
        <f>[1]АС!AA39</f>
        <v>0</v>
      </c>
      <c r="AC70" s="10">
        <f>[1]АС!AB39</f>
        <v>0</v>
      </c>
      <c r="AE70" s="217">
        <v>23</v>
      </c>
    </row>
    <row r="71" spans="1:31" ht="27" x14ac:dyDescent="0.25">
      <c r="A71" s="8">
        <v>30</v>
      </c>
      <c r="B71" s="18" t="s">
        <v>83</v>
      </c>
      <c r="C71" s="10">
        <f>[1]АС!B40</f>
        <v>0</v>
      </c>
      <c r="D71" s="13">
        <f>[1]АС!C40</f>
        <v>0</v>
      </c>
      <c r="E71" s="10">
        <f>[1]АС!D40</f>
        <v>0</v>
      </c>
      <c r="F71" s="10">
        <f>[1]АС!E40</f>
        <v>0</v>
      </c>
      <c r="G71" s="10">
        <f>[1]АС!F40</f>
        <v>0</v>
      </c>
      <c r="H71" s="21"/>
      <c r="I71" s="21"/>
      <c r="J71" s="10">
        <f>[1]АС!I40</f>
        <v>0</v>
      </c>
      <c r="K71" s="13">
        <f>[1]АС!J40</f>
        <v>0</v>
      </c>
      <c r="L71" s="10">
        <f>[1]АС!K40</f>
        <v>0</v>
      </c>
      <c r="M71" s="10">
        <f>[1]АС!L40</f>
        <v>0</v>
      </c>
      <c r="N71" s="10">
        <f>[1]АС!M40</f>
        <v>0</v>
      </c>
      <c r="O71" s="13">
        <f>[1]АС!N40</f>
        <v>0</v>
      </c>
      <c r="P71" s="10">
        <f>[1]АС!O40</f>
        <v>0</v>
      </c>
      <c r="Q71" s="10">
        <f>[1]АС!P40</f>
        <v>0</v>
      </c>
      <c r="R71" s="10">
        <f>[1]АС!Q40</f>
        <v>0</v>
      </c>
      <c r="S71" s="13">
        <f>[1]АС!R40</f>
        <v>0</v>
      </c>
      <c r="T71" s="10">
        <f>[1]АС!S40</f>
        <v>0</v>
      </c>
      <c r="U71" s="10">
        <f>[1]АС!T40</f>
        <v>0</v>
      </c>
      <c r="V71" s="10">
        <f>[1]АС!U40</f>
        <v>0</v>
      </c>
      <c r="W71" s="13">
        <f>[1]АС!V40</f>
        <v>0</v>
      </c>
      <c r="X71" s="10">
        <f>[1]АС!W40</f>
        <v>0</v>
      </c>
      <c r="Y71" s="10">
        <f>[1]АС!X40</f>
        <v>0</v>
      </c>
      <c r="Z71" s="10">
        <f>[1]АС!Y40</f>
        <v>0</v>
      </c>
      <c r="AA71" s="13">
        <f>[1]АС!Z40</f>
        <v>0</v>
      </c>
      <c r="AB71" s="10">
        <f>[1]АС!AA40</f>
        <v>0</v>
      </c>
      <c r="AC71" s="10">
        <f>[1]АС!AB40</f>
        <v>0</v>
      </c>
      <c r="AE71" s="217"/>
    </row>
    <row r="72" spans="1:31" ht="27" x14ac:dyDescent="0.25">
      <c r="A72" s="8">
        <v>31</v>
      </c>
      <c r="B72" s="18" t="s">
        <v>84</v>
      </c>
      <c r="C72" s="10">
        <f>[1]АС!B41</f>
        <v>7</v>
      </c>
      <c r="D72" s="13">
        <f>[1]АС!C41</f>
        <v>5</v>
      </c>
      <c r="E72" s="10">
        <f>[1]АС!D41</f>
        <v>2</v>
      </c>
      <c r="F72" s="10">
        <f>[1]АС!E41</f>
        <v>0</v>
      </c>
      <c r="G72" s="10">
        <f>[1]АС!F41</f>
        <v>2</v>
      </c>
      <c r="H72" s="21"/>
      <c r="I72" s="21"/>
      <c r="J72" s="10">
        <f>[1]АС!I41</f>
        <v>10</v>
      </c>
      <c r="K72" s="13">
        <f>[1]АС!J41</f>
        <v>7</v>
      </c>
      <c r="L72" s="10">
        <f>[1]АС!K41</f>
        <v>3</v>
      </c>
      <c r="M72" s="10">
        <f>[1]АС!L41</f>
        <v>6</v>
      </c>
      <c r="N72" s="10">
        <f>[1]АС!M41</f>
        <v>6</v>
      </c>
      <c r="O72" s="13">
        <f>[1]АС!N41</f>
        <v>6</v>
      </c>
      <c r="P72" s="10">
        <f>[1]АС!O41</f>
        <v>0</v>
      </c>
      <c r="Q72" s="10">
        <f>[1]АС!P41</f>
        <v>5</v>
      </c>
      <c r="R72" s="10">
        <f>[1]АС!Q41</f>
        <v>4</v>
      </c>
      <c r="S72" s="13">
        <f>[1]АС!R41</f>
        <v>1</v>
      </c>
      <c r="T72" s="10">
        <f>[1]АС!S41</f>
        <v>3</v>
      </c>
      <c r="U72" s="10">
        <f>[1]АС!T41</f>
        <v>1</v>
      </c>
      <c r="V72" s="10">
        <f>[1]АС!U41</f>
        <v>0</v>
      </c>
      <c r="W72" s="13">
        <f>[1]АС!V41</f>
        <v>0</v>
      </c>
      <c r="X72" s="10">
        <f>[1]АС!W41</f>
        <v>0</v>
      </c>
      <c r="Y72" s="10">
        <f>[1]АС!X41</f>
        <v>0</v>
      </c>
      <c r="Z72" s="10">
        <f>[1]АС!Y41</f>
        <v>0</v>
      </c>
      <c r="AA72" s="13">
        <f>[1]АС!Z41</f>
        <v>0</v>
      </c>
      <c r="AB72" s="10">
        <f>[1]АС!AA41</f>
        <v>0</v>
      </c>
      <c r="AC72" s="10">
        <f>[1]АС!AB41</f>
        <v>0</v>
      </c>
      <c r="AE72" s="217">
        <v>1</v>
      </c>
    </row>
    <row r="73" spans="1:31" ht="27" x14ac:dyDescent="0.25">
      <c r="A73" s="8">
        <v>32</v>
      </c>
      <c r="B73" s="18" t="s">
        <v>85</v>
      </c>
      <c r="C73" s="10">
        <f>[1]АС!B42</f>
        <v>3</v>
      </c>
      <c r="D73" s="13">
        <f>[1]АС!C42</f>
        <v>3</v>
      </c>
      <c r="E73" s="10">
        <f>[1]АС!D42</f>
        <v>0</v>
      </c>
      <c r="F73" s="10">
        <f>[1]АС!E42</f>
        <v>2</v>
      </c>
      <c r="G73" s="10">
        <f>[1]АС!F42</f>
        <v>2</v>
      </c>
      <c r="H73" s="21"/>
      <c r="I73" s="21"/>
      <c r="J73" s="10">
        <f>[1]АС!I42</f>
        <v>12</v>
      </c>
      <c r="K73" s="13">
        <f>[1]АС!J42</f>
        <v>8</v>
      </c>
      <c r="L73" s="10">
        <f>[1]АС!K42</f>
        <v>4</v>
      </c>
      <c r="M73" s="10">
        <f>[1]АС!L42</f>
        <v>5</v>
      </c>
      <c r="N73" s="10">
        <f>[1]АС!M42</f>
        <v>6</v>
      </c>
      <c r="O73" s="13">
        <f>[1]АС!N42</f>
        <v>4</v>
      </c>
      <c r="P73" s="10">
        <f>[1]АС!O42</f>
        <v>2</v>
      </c>
      <c r="Q73" s="10">
        <f>[1]АС!P42</f>
        <v>2</v>
      </c>
      <c r="R73" s="10">
        <f>[1]АС!Q42</f>
        <v>6</v>
      </c>
      <c r="S73" s="13">
        <f>[1]АС!R42</f>
        <v>4</v>
      </c>
      <c r="T73" s="10">
        <f>[1]АС!S42</f>
        <v>2</v>
      </c>
      <c r="U73" s="10">
        <f>[1]АС!T42</f>
        <v>3</v>
      </c>
      <c r="V73" s="10">
        <f>[1]АС!U42</f>
        <v>0</v>
      </c>
      <c r="W73" s="13">
        <f>[1]АС!V42</f>
        <v>0</v>
      </c>
      <c r="X73" s="10">
        <f>[1]АС!W42</f>
        <v>0</v>
      </c>
      <c r="Y73" s="10">
        <f>[1]АС!X42</f>
        <v>0</v>
      </c>
      <c r="Z73" s="10">
        <f>[1]АС!Y42</f>
        <v>0</v>
      </c>
      <c r="AA73" s="13">
        <f>[1]АС!Z42</f>
        <v>0</v>
      </c>
      <c r="AB73" s="10">
        <f>[1]АС!AA42</f>
        <v>0</v>
      </c>
      <c r="AC73" s="10">
        <f>[1]АС!AB42</f>
        <v>0</v>
      </c>
      <c r="AE73" s="217"/>
    </row>
    <row r="74" spans="1:31" ht="27" x14ac:dyDescent="0.25">
      <c r="A74" s="8">
        <v>33</v>
      </c>
      <c r="B74" s="18" t="s">
        <v>86</v>
      </c>
      <c r="C74" s="10">
        <f>[1]АС!B43</f>
        <v>1</v>
      </c>
      <c r="D74" s="13">
        <f>[1]АС!C43</f>
        <v>1</v>
      </c>
      <c r="E74" s="10">
        <f>[1]АС!D43</f>
        <v>0</v>
      </c>
      <c r="F74" s="10">
        <f>[1]АС!E43</f>
        <v>1</v>
      </c>
      <c r="G74" s="10">
        <f>[1]АС!F43</f>
        <v>1</v>
      </c>
      <c r="H74" s="21"/>
      <c r="I74" s="21"/>
      <c r="J74" s="10">
        <f>[1]АС!I43</f>
        <v>7</v>
      </c>
      <c r="K74" s="13">
        <f>[1]АС!J43</f>
        <v>4</v>
      </c>
      <c r="L74" s="10">
        <f>[1]АС!K43</f>
        <v>3</v>
      </c>
      <c r="M74" s="10">
        <f>[1]АС!L43</f>
        <v>3</v>
      </c>
      <c r="N74" s="10">
        <f>[1]АС!M43</f>
        <v>7</v>
      </c>
      <c r="O74" s="13">
        <f>[1]АС!N43</f>
        <v>4</v>
      </c>
      <c r="P74" s="10">
        <f>[1]АС!O43</f>
        <v>3</v>
      </c>
      <c r="Q74" s="10">
        <f>[1]АС!P43</f>
        <v>3</v>
      </c>
      <c r="R74" s="10">
        <f>[1]АС!Q43</f>
        <v>0</v>
      </c>
      <c r="S74" s="13">
        <f>[1]АС!R43</f>
        <v>0</v>
      </c>
      <c r="T74" s="10">
        <f>[1]АС!S43</f>
        <v>0</v>
      </c>
      <c r="U74" s="10">
        <f>[1]АС!T43</f>
        <v>0</v>
      </c>
      <c r="V74" s="10">
        <f>[1]АС!U43</f>
        <v>0</v>
      </c>
      <c r="W74" s="13">
        <f>[1]АС!V43</f>
        <v>0</v>
      </c>
      <c r="X74" s="10">
        <f>[1]АС!W43</f>
        <v>0</v>
      </c>
      <c r="Y74" s="10">
        <f>[1]АС!X43</f>
        <v>0</v>
      </c>
      <c r="Z74" s="10">
        <f>[1]АС!Y43</f>
        <v>0</v>
      </c>
      <c r="AA74" s="13">
        <f>[1]АС!Z43</f>
        <v>0</v>
      </c>
      <c r="AB74" s="10">
        <f>[1]АС!AA43</f>
        <v>0</v>
      </c>
      <c r="AC74" s="10">
        <f>[1]АС!AB43</f>
        <v>0</v>
      </c>
      <c r="AE74" s="217">
        <v>1</v>
      </c>
    </row>
    <row r="75" spans="1:31" ht="27" x14ac:dyDescent="0.25">
      <c r="A75" s="8">
        <v>34</v>
      </c>
      <c r="B75" s="18" t="s">
        <v>87</v>
      </c>
      <c r="C75" s="10">
        <f>[1]АС!B44</f>
        <v>12</v>
      </c>
      <c r="D75" s="13">
        <f>[1]АС!C44</f>
        <v>11</v>
      </c>
      <c r="E75" s="10">
        <f>[1]АС!D44</f>
        <v>1</v>
      </c>
      <c r="F75" s="10">
        <f>[1]АС!E44</f>
        <v>4</v>
      </c>
      <c r="G75" s="10">
        <f>[1]АС!F44</f>
        <v>10</v>
      </c>
      <c r="H75" s="21"/>
      <c r="I75" s="21"/>
      <c r="J75" s="10">
        <f>[1]АС!I44</f>
        <v>51</v>
      </c>
      <c r="K75" s="13">
        <f>[1]АС!J44</f>
        <v>29</v>
      </c>
      <c r="L75" s="10">
        <f>[1]АС!K44</f>
        <v>22</v>
      </c>
      <c r="M75" s="10">
        <f>[1]АС!L44</f>
        <v>20</v>
      </c>
      <c r="N75" s="10">
        <f>[1]АС!M44</f>
        <v>21</v>
      </c>
      <c r="O75" s="13">
        <f>[1]АС!N44</f>
        <v>10</v>
      </c>
      <c r="P75" s="10">
        <f>[1]АС!O44</f>
        <v>11</v>
      </c>
      <c r="Q75" s="10">
        <f>[1]АС!P44</f>
        <v>8</v>
      </c>
      <c r="R75" s="10">
        <f>[1]АС!Q44</f>
        <v>20</v>
      </c>
      <c r="S75" s="13">
        <f>[1]АС!R44</f>
        <v>11</v>
      </c>
      <c r="T75" s="10">
        <f>[1]АС!S44</f>
        <v>9</v>
      </c>
      <c r="U75" s="10">
        <f>[1]АС!T44</f>
        <v>8</v>
      </c>
      <c r="V75" s="10">
        <f>[1]АС!U44</f>
        <v>5</v>
      </c>
      <c r="W75" s="13">
        <f>[1]АС!V44</f>
        <v>4</v>
      </c>
      <c r="X75" s="10">
        <f>[1]АС!W44</f>
        <v>1</v>
      </c>
      <c r="Y75" s="10">
        <f>[1]АС!X44</f>
        <v>2</v>
      </c>
      <c r="Z75" s="10">
        <f>[1]АС!Y44</f>
        <v>5</v>
      </c>
      <c r="AA75" s="13">
        <f>[1]АС!Z44</f>
        <v>4</v>
      </c>
      <c r="AB75" s="10">
        <f>[1]АС!AA44</f>
        <v>1</v>
      </c>
      <c r="AC75" s="10">
        <f>[1]АС!AB44</f>
        <v>2</v>
      </c>
      <c r="AE75" s="217"/>
    </row>
    <row r="76" spans="1:31" ht="27" x14ac:dyDescent="0.25">
      <c r="A76" s="8">
        <v>35</v>
      </c>
      <c r="B76" s="18" t="s">
        <v>88</v>
      </c>
      <c r="C76" s="10">
        <f>[1]АС!B45</f>
        <v>4</v>
      </c>
      <c r="D76" s="13">
        <f>[1]АС!C45</f>
        <v>0</v>
      </c>
      <c r="E76" s="10">
        <f>[1]АС!D45</f>
        <v>4</v>
      </c>
      <c r="F76" s="10">
        <f>[1]АС!E45</f>
        <v>0</v>
      </c>
      <c r="G76" s="10">
        <f>[1]АС!F45</f>
        <v>0</v>
      </c>
      <c r="H76" s="21"/>
      <c r="I76" s="21"/>
      <c r="J76" s="10">
        <f>[1]АС!I45</f>
        <v>25</v>
      </c>
      <c r="K76" s="13">
        <f>[1]АС!J45</f>
        <v>5</v>
      </c>
      <c r="L76" s="10">
        <f>[1]АС!K45</f>
        <v>20</v>
      </c>
      <c r="M76" s="10">
        <f>[1]АС!L45</f>
        <v>4</v>
      </c>
      <c r="N76" s="10">
        <f>[1]АС!M45</f>
        <v>12</v>
      </c>
      <c r="O76" s="13">
        <f>[1]АС!N45</f>
        <v>5</v>
      </c>
      <c r="P76" s="10">
        <f>[1]АС!O45</f>
        <v>7</v>
      </c>
      <c r="Q76" s="10">
        <f>[1]АС!P45</f>
        <v>4</v>
      </c>
      <c r="R76" s="10">
        <f>[1]АС!Q45</f>
        <v>4</v>
      </c>
      <c r="S76" s="13">
        <f>[1]АС!R45</f>
        <v>0</v>
      </c>
      <c r="T76" s="10">
        <f>[1]АС!S45</f>
        <v>4</v>
      </c>
      <c r="U76" s="10">
        <f>[1]АС!T45</f>
        <v>0</v>
      </c>
      <c r="V76" s="10">
        <f>[1]АС!U45</f>
        <v>3</v>
      </c>
      <c r="W76" s="13">
        <f>[1]АС!V45</f>
        <v>0</v>
      </c>
      <c r="X76" s="10">
        <f>[1]АС!W45</f>
        <v>3</v>
      </c>
      <c r="Y76" s="10">
        <f>[1]АС!X45</f>
        <v>0</v>
      </c>
      <c r="Z76" s="10">
        <f>[1]АС!Y45</f>
        <v>6</v>
      </c>
      <c r="AA76" s="13">
        <f>[1]АС!Z45</f>
        <v>0</v>
      </c>
      <c r="AB76" s="10">
        <f>[1]АС!AA45</f>
        <v>6</v>
      </c>
      <c r="AC76" s="10">
        <f>[1]АС!AB45</f>
        <v>0</v>
      </c>
      <c r="AE76" s="217"/>
    </row>
    <row r="77" spans="1:31" ht="27" x14ac:dyDescent="0.25">
      <c r="A77" s="8">
        <v>36</v>
      </c>
      <c r="B77" s="18" t="s">
        <v>89</v>
      </c>
      <c r="C77" s="10">
        <f>[1]АС!B46</f>
        <v>5</v>
      </c>
      <c r="D77" s="13">
        <f>[1]АС!C46</f>
        <v>5</v>
      </c>
      <c r="E77" s="10">
        <f>[1]АС!D46</f>
        <v>0</v>
      </c>
      <c r="F77" s="10">
        <f>[1]АС!E46</f>
        <v>2</v>
      </c>
      <c r="G77" s="10">
        <f>[1]АС!F46</f>
        <v>4</v>
      </c>
      <c r="H77" s="21"/>
      <c r="I77" s="21"/>
      <c r="J77" s="10">
        <f>[1]АС!I46</f>
        <v>8</v>
      </c>
      <c r="K77" s="13">
        <f>[1]АС!J46</f>
        <v>5</v>
      </c>
      <c r="L77" s="10">
        <f>[1]АС!K46</f>
        <v>3</v>
      </c>
      <c r="M77" s="10">
        <f>[1]АС!L46</f>
        <v>5</v>
      </c>
      <c r="N77" s="10">
        <f>[1]АС!M46</f>
        <v>3</v>
      </c>
      <c r="O77" s="13">
        <f>[1]АС!N46</f>
        <v>3</v>
      </c>
      <c r="P77" s="10">
        <f>[1]АС!O46</f>
        <v>0</v>
      </c>
      <c r="Q77" s="10">
        <f>[1]АС!P46</f>
        <v>3</v>
      </c>
      <c r="R77" s="10">
        <f>[1]АС!Q46</f>
        <v>1</v>
      </c>
      <c r="S77" s="13">
        <f>[1]АС!R46</f>
        <v>0</v>
      </c>
      <c r="T77" s="10">
        <f>[1]АС!S46</f>
        <v>1</v>
      </c>
      <c r="U77" s="10">
        <f>[1]АС!T46</f>
        <v>0</v>
      </c>
      <c r="V77" s="10">
        <f>[1]АС!U46</f>
        <v>3</v>
      </c>
      <c r="W77" s="13">
        <f>[1]АС!V46</f>
        <v>2</v>
      </c>
      <c r="X77" s="10">
        <f>[1]АС!W46</f>
        <v>1</v>
      </c>
      <c r="Y77" s="10">
        <f>[1]АС!X46</f>
        <v>2</v>
      </c>
      <c r="Z77" s="10">
        <f>[1]АС!Y46</f>
        <v>1</v>
      </c>
      <c r="AA77" s="13">
        <f>[1]АС!Z46</f>
        <v>0</v>
      </c>
      <c r="AB77" s="10">
        <f>[1]АС!AA46</f>
        <v>1</v>
      </c>
      <c r="AC77" s="10">
        <f>[1]АС!AB46</f>
        <v>0</v>
      </c>
      <c r="AE77" s="217">
        <v>3</v>
      </c>
    </row>
    <row r="78" spans="1:31" ht="27" x14ac:dyDescent="0.25">
      <c r="A78" s="8">
        <v>37</v>
      </c>
      <c r="B78" s="18" t="s">
        <v>90</v>
      </c>
      <c r="C78" s="10">
        <f>[1]АС!B47</f>
        <v>55</v>
      </c>
      <c r="D78" s="13">
        <f>[1]АС!C47</f>
        <v>9</v>
      </c>
      <c r="E78" s="10">
        <f>[1]АС!D47</f>
        <v>46</v>
      </c>
      <c r="F78" s="10">
        <f>[1]АС!E47</f>
        <v>2</v>
      </c>
      <c r="G78" s="10">
        <f>[1]АС!F47</f>
        <v>6</v>
      </c>
      <c r="H78" s="21"/>
      <c r="I78" s="21"/>
      <c r="J78" s="10">
        <f>[1]АС!I47</f>
        <v>12</v>
      </c>
      <c r="K78" s="13">
        <f>[1]АС!J47</f>
        <v>11</v>
      </c>
      <c r="L78" s="10">
        <f>[1]АС!K47</f>
        <v>1</v>
      </c>
      <c r="M78" s="10">
        <f>[1]АС!L47</f>
        <v>9</v>
      </c>
      <c r="N78" s="10">
        <f>[1]АС!M47</f>
        <v>5</v>
      </c>
      <c r="O78" s="13">
        <f>[1]АС!N47</f>
        <v>5</v>
      </c>
      <c r="P78" s="10">
        <f>[1]АС!O47</f>
        <v>0</v>
      </c>
      <c r="Q78" s="10">
        <f>[1]АС!P47</f>
        <v>3</v>
      </c>
      <c r="R78" s="10">
        <f>[1]АС!Q47</f>
        <v>7</v>
      </c>
      <c r="S78" s="13">
        <f>[1]АС!R47</f>
        <v>6</v>
      </c>
      <c r="T78" s="10">
        <f>[1]АС!S47</f>
        <v>1</v>
      </c>
      <c r="U78" s="10">
        <f>[1]АС!T47</f>
        <v>6</v>
      </c>
      <c r="V78" s="10">
        <f>[1]АС!U47</f>
        <v>0</v>
      </c>
      <c r="W78" s="13">
        <f>[1]АС!V47</f>
        <v>0</v>
      </c>
      <c r="X78" s="10">
        <f>[1]АС!W47</f>
        <v>0</v>
      </c>
      <c r="Y78" s="10">
        <f>[1]АС!X47</f>
        <v>0</v>
      </c>
      <c r="Z78" s="10">
        <f>[1]АС!Y47</f>
        <v>0</v>
      </c>
      <c r="AA78" s="13">
        <f>[1]АС!Z47</f>
        <v>0</v>
      </c>
      <c r="AB78" s="10">
        <f>[1]АС!AA47</f>
        <v>0</v>
      </c>
      <c r="AC78" s="10">
        <f>[1]АС!AB47</f>
        <v>0</v>
      </c>
      <c r="AE78" s="217"/>
    </row>
    <row r="79" spans="1:31" ht="27" x14ac:dyDescent="0.25">
      <c r="A79" s="8">
        <v>38</v>
      </c>
      <c r="B79" s="18" t="s">
        <v>91</v>
      </c>
      <c r="C79" s="10">
        <f>[1]АС!B48</f>
        <v>40</v>
      </c>
      <c r="D79" s="13">
        <f>[1]АС!C48</f>
        <v>0</v>
      </c>
      <c r="E79" s="10">
        <f>[1]АС!D48</f>
        <v>40</v>
      </c>
      <c r="F79" s="10">
        <f>[1]АС!E48</f>
        <v>0</v>
      </c>
      <c r="G79" s="10">
        <f>[1]АС!F48</f>
        <v>0</v>
      </c>
      <c r="H79" s="21"/>
      <c r="I79" s="21"/>
      <c r="J79" s="10">
        <f>[1]АС!I48</f>
        <v>151</v>
      </c>
      <c r="K79" s="13">
        <f>[1]АС!J48</f>
        <v>7</v>
      </c>
      <c r="L79" s="10">
        <f>[1]АС!K48</f>
        <v>144</v>
      </c>
      <c r="M79" s="10">
        <f>[1]АС!L48</f>
        <v>6</v>
      </c>
      <c r="N79" s="10">
        <f>[1]АС!M48</f>
        <v>85</v>
      </c>
      <c r="O79" s="13">
        <f>[1]АС!N48</f>
        <v>6</v>
      </c>
      <c r="P79" s="10">
        <f>[1]АС!O48</f>
        <v>79</v>
      </c>
      <c r="Q79" s="10">
        <f>[1]АС!P48</f>
        <v>5</v>
      </c>
      <c r="R79" s="10">
        <f>[1]АС!Q48</f>
        <v>45</v>
      </c>
      <c r="S79" s="13">
        <f>[1]АС!R48</f>
        <v>0</v>
      </c>
      <c r="T79" s="10">
        <f>[1]АС!S48</f>
        <v>45</v>
      </c>
      <c r="U79" s="10">
        <f>[1]АС!T48</f>
        <v>0</v>
      </c>
      <c r="V79" s="10">
        <f>[1]АС!U48</f>
        <v>7</v>
      </c>
      <c r="W79" s="13">
        <f>[1]АС!V48</f>
        <v>1</v>
      </c>
      <c r="X79" s="10">
        <f>[1]АС!W48</f>
        <v>6</v>
      </c>
      <c r="Y79" s="10">
        <f>[1]АС!X48</f>
        <v>1</v>
      </c>
      <c r="Z79" s="10">
        <f>[1]АС!Y48</f>
        <v>14</v>
      </c>
      <c r="AA79" s="13">
        <f>[1]АС!Z48</f>
        <v>0</v>
      </c>
      <c r="AB79" s="10">
        <f>[1]АС!AA48</f>
        <v>14</v>
      </c>
      <c r="AC79" s="10">
        <f>[1]АС!AB48</f>
        <v>0</v>
      </c>
      <c r="AE79" s="217">
        <v>1</v>
      </c>
    </row>
    <row r="80" spans="1:31" ht="27" x14ac:dyDescent="0.25">
      <c r="A80" s="8">
        <v>39</v>
      </c>
      <c r="B80" s="18" t="s">
        <v>92</v>
      </c>
      <c r="C80" s="10">
        <f>[1]АС!B49</f>
        <v>7</v>
      </c>
      <c r="D80" s="13">
        <f>[1]АС!C49</f>
        <v>5</v>
      </c>
      <c r="E80" s="10">
        <f>[1]АС!D49</f>
        <v>2</v>
      </c>
      <c r="F80" s="10">
        <f>[1]АС!E49</f>
        <v>1</v>
      </c>
      <c r="G80" s="10">
        <f>[1]АС!F49</f>
        <v>1</v>
      </c>
      <c r="H80" s="21"/>
      <c r="I80" s="21"/>
      <c r="J80" s="10">
        <f>[1]АС!I49</f>
        <v>118</v>
      </c>
      <c r="K80" s="13">
        <f>[1]АС!J49</f>
        <v>11</v>
      </c>
      <c r="L80" s="10">
        <f>[1]АС!K49</f>
        <v>107</v>
      </c>
      <c r="M80" s="10">
        <f>[1]АС!L49</f>
        <v>8</v>
      </c>
      <c r="N80" s="10">
        <f>[1]АС!M49</f>
        <v>68</v>
      </c>
      <c r="O80" s="13">
        <f>[1]АС!N49</f>
        <v>9</v>
      </c>
      <c r="P80" s="10">
        <f>[1]АС!O49</f>
        <v>59</v>
      </c>
      <c r="Q80" s="10">
        <f>[1]АС!P49</f>
        <v>7</v>
      </c>
      <c r="R80" s="10">
        <f>[1]АС!Q49</f>
        <v>11</v>
      </c>
      <c r="S80" s="13">
        <f>[1]АС!R49</f>
        <v>1</v>
      </c>
      <c r="T80" s="10">
        <f>[1]АС!S49</f>
        <v>10</v>
      </c>
      <c r="U80" s="10">
        <f>[1]АС!T49</f>
        <v>1</v>
      </c>
      <c r="V80" s="10">
        <f>[1]АС!U49</f>
        <v>23</v>
      </c>
      <c r="W80" s="13">
        <f>[1]АС!V49</f>
        <v>1</v>
      </c>
      <c r="X80" s="10">
        <f>[1]АС!W49</f>
        <v>22</v>
      </c>
      <c r="Y80" s="10">
        <f>[1]АС!X49</f>
        <v>0</v>
      </c>
      <c r="Z80" s="10">
        <f>[1]АС!Y49</f>
        <v>16</v>
      </c>
      <c r="AA80" s="13">
        <f>[1]АС!Z49</f>
        <v>0</v>
      </c>
      <c r="AB80" s="10">
        <f>[1]АС!AA49</f>
        <v>16</v>
      </c>
      <c r="AC80" s="10">
        <f>[1]АС!AB49</f>
        <v>0</v>
      </c>
      <c r="AE80" s="217">
        <v>1</v>
      </c>
    </row>
    <row r="81" spans="1:31" ht="27" x14ac:dyDescent="0.25">
      <c r="A81" s="8">
        <v>40</v>
      </c>
      <c r="B81" s="18" t="s">
        <v>93</v>
      </c>
      <c r="C81" s="10">
        <f>[1]АС!B50</f>
        <v>2</v>
      </c>
      <c r="D81" s="13">
        <f>[1]АС!C50</f>
        <v>1</v>
      </c>
      <c r="E81" s="10">
        <f>[1]АС!D50</f>
        <v>1</v>
      </c>
      <c r="F81" s="10">
        <f>[1]АС!E50</f>
        <v>0</v>
      </c>
      <c r="G81" s="10">
        <f>[1]АС!F50</f>
        <v>1</v>
      </c>
      <c r="H81" s="21"/>
      <c r="I81" s="21"/>
      <c r="J81" s="10">
        <f>[1]АС!I50</f>
        <v>14</v>
      </c>
      <c r="K81" s="13">
        <f>[1]АС!J50</f>
        <v>9</v>
      </c>
      <c r="L81" s="10">
        <f>[1]АС!K50</f>
        <v>5</v>
      </c>
      <c r="M81" s="10">
        <f>[1]АС!L50</f>
        <v>8</v>
      </c>
      <c r="N81" s="10">
        <f>[1]АС!M50</f>
        <v>9</v>
      </c>
      <c r="O81" s="13">
        <f>[1]АС!N50</f>
        <v>7</v>
      </c>
      <c r="P81" s="10">
        <f>[1]АС!O50</f>
        <v>2</v>
      </c>
      <c r="Q81" s="10">
        <f>[1]АС!P50</f>
        <v>6</v>
      </c>
      <c r="R81" s="10">
        <f>[1]АС!Q50</f>
        <v>5</v>
      </c>
      <c r="S81" s="13">
        <f>[1]АС!R50</f>
        <v>2</v>
      </c>
      <c r="T81" s="10">
        <f>[1]АС!S50</f>
        <v>3</v>
      </c>
      <c r="U81" s="10">
        <f>[1]АС!T50</f>
        <v>2</v>
      </c>
      <c r="V81" s="10">
        <f>[1]АС!U50</f>
        <v>0</v>
      </c>
      <c r="W81" s="13">
        <f>[1]АС!V50</f>
        <v>0</v>
      </c>
      <c r="X81" s="10">
        <f>[1]АС!W50</f>
        <v>0</v>
      </c>
      <c r="Y81" s="10">
        <f>[1]АС!X50</f>
        <v>0</v>
      </c>
      <c r="Z81" s="10">
        <f>[1]АС!Y50</f>
        <v>0</v>
      </c>
      <c r="AA81" s="13">
        <f>[1]АС!Z50</f>
        <v>0</v>
      </c>
      <c r="AB81" s="10">
        <f>[1]АС!AA50</f>
        <v>0</v>
      </c>
      <c r="AC81" s="10">
        <f>[1]АС!AB50</f>
        <v>0</v>
      </c>
      <c r="AE81" s="217"/>
    </row>
    <row r="82" spans="1:31" ht="27" x14ac:dyDescent="0.25">
      <c r="A82" s="8">
        <v>41</v>
      </c>
      <c r="B82" s="18" t="s">
        <v>94</v>
      </c>
      <c r="C82" s="10">
        <f>[1]АС!B51</f>
        <v>2</v>
      </c>
      <c r="D82" s="13">
        <f>[1]АС!C51</f>
        <v>1</v>
      </c>
      <c r="E82" s="10">
        <f>[1]АС!D51</f>
        <v>1</v>
      </c>
      <c r="F82" s="10">
        <f>[1]АС!E51</f>
        <v>1</v>
      </c>
      <c r="G82" s="10">
        <f>[1]АС!F51</f>
        <v>0</v>
      </c>
      <c r="H82" s="21"/>
      <c r="I82" s="21"/>
      <c r="J82" s="10">
        <f>[1]АС!I51</f>
        <v>7</v>
      </c>
      <c r="K82" s="13">
        <f>[1]АС!J51</f>
        <v>3</v>
      </c>
      <c r="L82" s="10">
        <f>[1]АС!K51</f>
        <v>4</v>
      </c>
      <c r="M82" s="10">
        <f>[1]АС!L51</f>
        <v>2</v>
      </c>
      <c r="N82" s="10">
        <f>[1]АС!M51</f>
        <v>4</v>
      </c>
      <c r="O82" s="13">
        <f>[1]АС!N51</f>
        <v>2</v>
      </c>
      <c r="P82" s="10">
        <f>[1]АС!O51</f>
        <v>2</v>
      </c>
      <c r="Q82" s="10">
        <f>[1]АС!P51</f>
        <v>2</v>
      </c>
      <c r="R82" s="10">
        <f>[1]АС!Q51</f>
        <v>2</v>
      </c>
      <c r="S82" s="13">
        <f>[1]АС!R51</f>
        <v>1</v>
      </c>
      <c r="T82" s="10">
        <f>[1]АС!S51</f>
        <v>1</v>
      </c>
      <c r="U82" s="10">
        <f>[1]АС!T51</f>
        <v>0</v>
      </c>
      <c r="V82" s="10">
        <f>[1]АС!U51</f>
        <v>1</v>
      </c>
      <c r="W82" s="13">
        <f>[1]АС!V51</f>
        <v>0</v>
      </c>
      <c r="X82" s="10">
        <f>[1]АС!W51</f>
        <v>1</v>
      </c>
      <c r="Y82" s="10">
        <f>[1]АС!X51</f>
        <v>0</v>
      </c>
      <c r="Z82" s="10">
        <f>[1]АС!Y51</f>
        <v>0</v>
      </c>
      <c r="AA82" s="13">
        <f>[1]АС!Z51</f>
        <v>0</v>
      </c>
      <c r="AB82" s="10">
        <f>[1]АС!AA51</f>
        <v>0</v>
      </c>
      <c r="AC82" s="10">
        <f>[1]АС!AB51</f>
        <v>0</v>
      </c>
      <c r="AE82" s="217">
        <v>1</v>
      </c>
    </row>
    <row r="83" spans="1:31" ht="27" x14ac:dyDescent="0.25">
      <c r="A83" s="8">
        <v>42</v>
      </c>
      <c r="B83" s="18" t="s">
        <v>95</v>
      </c>
      <c r="C83" s="10">
        <f>[1]АС!B52</f>
        <v>0</v>
      </c>
      <c r="D83" s="13">
        <f>[1]АС!C52</f>
        <v>0</v>
      </c>
      <c r="E83" s="10">
        <f>[1]АС!D52</f>
        <v>0</v>
      </c>
      <c r="F83" s="10">
        <f>[1]АС!E52</f>
        <v>0</v>
      </c>
      <c r="G83" s="10">
        <f>[1]АС!F52</f>
        <v>0</v>
      </c>
      <c r="H83" s="21"/>
      <c r="I83" s="21"/>
      <c r="J83" s="10">
        <f>[1]АС!I52</f>
        <v>37</v>
      </c>
      <c r="K83" s="13">
        <f>[1]АС!J52</f>
        <v>13</v>
      </c>
      <c r="L83" s="10">
        <f>[1]АС!K52</f>
        <v>24</v>
      </c>
      <c r="M83" s="10">
        <f>[1]АС!L52</f>
        <v>11</v>
      </c>
      <c r="N83" s="10">
        <f>[1]АС!M52</f>
        <v>20</v>
      </c>
      <c r="O83" s="13">
        <f>[1]АС!N52</f>
        <v>7</v>
      </c>
      <c r="P83" s="10">
        <f>[1]АС!O52</f>
        <v>13</v>
      </c>
      <c r="Q83" s="10">
        <f>[1]АС!P52</f>
        <v>7</v>
      </c>
      <c r="R83" s="10">
        <f>[1]АС!Q52</f>
        <v>5</v>
      </c>
      <c r="S83" s="13">
        <f>[1]АС!R52</f>
        <v>3</v>
      </c>
      <c r="T83" s="10">
        <f>[1]АС!S52</f>
        <v>2</v>
      </c>
      <c r="U83" s="10">
        <f>[1]АС!T52</f>
        <v>3</v>
      </c>
      <c r="V83" s="10">
        <f>[1]АС!U52</f>
        <v>4</v>
      </c>
      <c r="W83" s="13">
        <f>[1]АС!V52</f>
        <v>2</v>
      </c>
      <c r="X83" s="10">
        <f>[1]АС!W52</f>
        <v>2</v>
      </c>
      <c r="Y83" s="10">
        <f>[1]АС!X52</f>
        <v>2</v>
      </c>
      <c r="Z83" s="10">
        <f>[1]АС!Y52</f>
        <v>8</v>
      </c>
      <c r="AA83" s="13">
        <f>[1]АС!Z52</f>
        <v>1</v>
      </c>
      <c r="AB83" s="10">
        <f>[1]АС!AA52</f>
        <v>7</v>
      </c>
      <c r="AC83" s="10">
        <f>[1]АС!AB52</f>
        <v>1</v>
      </c>
      <c r="AE83" s="217">
        <v>22</v>
      </c>
    </row>
    <row r="84" spans="1:31" ht="27" x14ac:dyDescent="0.25">
      <c r="A84" s="8">
        <v>43</v>
      </c>
      <c r="B84" s="18" t="s">
        <v>96</v>
      </c>
      <c r="C84" s="10">
        <f>[1]АС!B53</f>
        <v>1</v>
      </c>
      <c r="D84" s="13">
        <f>[1]АС!C53</f>
        <v>1</v>
      </c>
      <c r="E84" s="10">
        <f>[1]АС!D53</f>
        <v>0</v>
      </c>
      <c r="F84" s="10">
        <f>[1]АС!E53</f>
        <v>0</v>
      </c>
      <c r="G84" s="10">
        <f>[1]АС!F53</f>
        <v>0</v>
      </c>
      <c r="H84" s="21"/>
      <c r="I84" s="21"/>
      <c r="J84" s="10">
        <f>[1]АС!I53</f>
        <v>5</v>
      </c>
      <c r="K84" s="13">
        <f>[1]АС!J53</f>
        <v>5</v>
      </c>
      <c r="L84" s="10">
        <f>[1]АС!K53</f>
        <v>0</v>
      </c>
      <c r="M84" s="10">
        <f>[1]АС!L53</f>
        <v>4</v>
      </c>
      <c r="N84" s="10">
        <f>[1]АС!M53</f>
        <v>4</v>
      </c>
      <c r="O84" s="13">
        <f>[1]АС!N53</f>
        <v>4</v>
      </c>
      <c r="P84" s="10">
        <f>[1]АС!O53</f>
        <v>0</v>
      </c>
      <c r="Q84" s="10">
        <f>[1]АС!P53</f>
        <v>3</v>
      </c>
      <c r="R84" s="10">
        <f>[1]АС!Q53</f>
        <v>1</v>
      </c>
      <c r="S84" s="13">
        <f>[1]АС!R53</f>
        <v>1</v>
      </c>
      <c r="T84" s="10">
        <f>[1]АС!S53</f>
        <v>0</v>
      </c>
      <c r="U84" s="10">
        <f>[1]АС!T53</f>
        <v>1</v>
      </c>
      <c r="V84" s="10">
        <f>[1]АС!U53</f>
        <v>0</v>
      </c>
      <c r="W84" s="13">
        <f>[1]АС!V53</f>
        <v>0</v>
      </c>
      <c r="X84" s="10">
        <f>[1]АС!W53</f>
        <v>0</v>
      </c>
      <c r="Y84" s="10">
        <f>[1]АС!X53</f>
        <v>0</v>
      </c>
      <c r="Z84" s="10">
        <f>[1]АС!Y53</f>
        <v>0</v>
      </c>
      <c r="AA84" s="13">
        <f>[1]АС!Z53</f>
        <v>0</v>
      </c>
      <c r="AB84" s="10">
        <f>[1]АС!AA53</f>
        <v>0</v>
      </c>
      <c r="AC84" s="10">
        <f>[1]АС!AB53</f>
        <v>0</v>
      </c>
      <c r="AE84" s="217"/>
    </row>
    <row r="85" spans="1:31" ht="27" x14ac:dyDescent="0.25">
      <c r="A85" s="8">
        <v>44</v>
      </c>
      <c r="B85" s="18" t="s">
        <v>97</v>
      </c>
      <c r="C85" s="10">
        <f>[1]АС!B54</f>
        <v>6</v>
      </c>
      <c r="D85" s="13">
        <f>[1]АС!C54</f>
        <v>6</v>
      </c>
      <c r="E85" s="10">
        <f>[1]АС!D54</f>
        <v>0</v>
      </c>
      <c r="F85" s="10">
        <f>[1]АС!E54</f>
        <v>0</v>
      </c>
      <c r="G85" s="10">
        <f>[1]АС!F54</f>
        <v>3</v>
      </c>
      <c r="H85" s="21"/>
      <c r="I85" s="21"/>
      <c r="J85" s="10">
        <f>[1]АС!I54</f>
        <v>46</v>
      </c>
      <c r="K85" s="13">
        <f>[1]АС!J54</f>
        <v>30</v>
      </c>
      <c r="L85" s="10">
        <f>[1]АС!K54</f>
        <v>16</v>
      </c>
      <c r="M85" s="10">
        <f>[1]АС!L54</f>
        <v>27</v>
      </c>
      <c r="N85" s="10">
        <f>[1]АС!M54</f>
        <v>19</v>
      </c>
      <c r="O85" s="13">
        <f>[1]АС!N54</f>
        <v>7</v>
      </c>
      <c r="P85" s="10">
        <f>[1]АС!O54</f>
        <v>12</v>
      </c>
      <c r="Q85" s="10">
        <f>[1]АС!P54</f>
        <v>5</v>
      </c>
      <c r="R85" s="10">
        <f>[1]АС!Q54</f>
        <v>2</v>
      </c>
      <c r="S85" s="13">
        <f>[1]АС!R54</f>
        <v>1</v>
      </c>
      <c r="T85" s="10">
        <f>[1]АС!S54</f>
        <v>1</v>
      </c>
      <c r="U85" s="10">
        <f>[1]АС!T54</f>
        <v>1</v>
      </c>
      <c r="V85" s="10">
        <f>[1]АС!U54</f>
        <v>1</v>
      </c>
      <c r="W85" s="13">
        <f>[1]АС!V54</f>
        <v>0</v>
      </c>
      <c r="X85" s="10">
        <f>[1]АС!W54</f>
        <v>1</v>
      </c>
      <c r="Y85" s="10">
        <f>[1]АС!X54</f>
        <v>0</v>
      </c>
      <c r="Z85" s="10">
        <f>[1]АС!Y54</f>
        <v>24</v>
      </c>
      <c r="AA85" s="13">
        <f>[1]АС!Z54</f>
        <v>22</v>
      </c>
      <c r="AB85" s="10">
        <f>[1]АС!AA54</f>
        <v>2</v>
      </c>
      <c r="AC85" s="10">
        <f>[1]АС!AB54</f>
        <v>19</v>
      </c>
      <c r="AE85" s="217"/>
    </row>
    <row r="86" spans="1:31" ht="27" x14ac:dyDescent="0.25">
      <c r="A86" s="8">
        <v>45</v>
      </c>
      <c r="B86" s="18" t="s">
        <v>98</v>
      </c>
      <c r="C86" s="10">
        <f>[1]АС!B55</f>
        <v>5</v>
      </c>
      <c r="D86" s="13">
        <f>[1]АС!C55</f>
        <v>2</v>
      </c>
      <c r="E86" s="10">
        <f>[1]АС!D55</f>
        <v>3</v>
      </c>
      <c r="F86" s="10">
        <f>[1]АС!E55</f>
        <v>0</v>
      </c>
      <c r="G86" s="10">
        <f>[1]АС!F55</f>
        <v>1</v>
      </c>
      <c r="H86" s="21"/>
      <c r="I86" s="21"/>
      <c r="J86" s="10">
        <f>[1]АС!I55</f>
        <v>21</v>
      </c>
      <c r="K86" s="13">
        <f>[1]АС!J55</f>
        <v>11</v>
      </c>
      <c r="L86" s="10">
        <f>[1]АС!K55</f>
        <v>10</v>
      </c>
      <c r="M86" s="10">
        <f>[1]АС!L55</f>
        <v>9</v>
      </c>
      <c r="N86" s="10">
        <f>[1]АС!M55</f>
        <v>9</v>
      </c>
      <c r="O86" s="13">
        <f>[1]АС!N55</f>
        <v>5</v>
      </c>
      <c r="P86" s="10">
        <f>[1]АС!O55</f>
        <v>4</v>
      </c>
      <c r="Q86" s="10">
        <f>[1]АС!P55</f>
        <v>3</v>
      </c>
      <c r="R86" s="10">
        <f>[1]АС!Q55</f>
        <v>12</v>
      </c>
      <c r="S86" s="13">
        <f>[1]АС!R55</f>
        <v>6</v>
      </c>
      <c r="T86" s="10">
        <f>[1]АС!S55</f>
        <v>6</v>
      </c>
      <c r="U86" s="10">
        <f>[1]АС!T55</f>
        <v>6</v>
      </c>
      <c r="V86" s="10">
        <f>[1]АС!U55</f>
        <v>0</v>
      </c>
      <c r="W86" s="13">
        <f>[1]АС!V55</f>
        <v>0</v>
      </c>
      <c r="X86" s="10">
        <f>[1]АС!W55</f>
        <v>0</v>
      </c>
      <c r="Y86" s="10">
        <f>[1]АС!X55</f>
        <v>0</v>
      </c>
      <c r="Z86" s="10">
        <f>[1]АС!Y55</f>
        <v>0</v>
      </c>
      <c r="AA86" s="13">
        <f>[1]АС!Z55</f>
        <v>0</v>
      </c>
      <c r="AB86" s="10">
        <f>[1]АС!AA55</f>
        <v>0</v>
      </c>
      <c r="AC86" s="10">
        <f>[1]АС!AB55</f>
        <v>0</v>
      </c>
      <c r="AE86" s="217"/>
    </row>
    <row r="87" spans="1:31" ht="27" x14ac:dyDescent="0.25">
      <c r="A87" s="8">
        <v>46</v>
      </c>
      <c r="B87" s="18" t="s">
        <v>99</v>
      </c>
      <c r="C87" s="10">
        <f>[1]АС!B56</f>
        <v>0</v>
      </c>
      <c r="D87" s="13">
        <f>[1]АС!C56</f>
        <v>0</v>
      </c>
      <c r="E87" s="10">
        <f>[1]АС!D56</f>
        <v>0</v>
      </c>
      <c r="F87" s="10">
        <f>[1]АС!E56</f>
        <v>0</v>
      </c>
      <c r="G87" s="10">
        <f>[1]АС!F56</f>
        <v>0</v>
      </c>
      <c r="H87" s="21"/>
      <c r="I87" s="21"/>
      <c r="J87" s="10">
        <f>[1]АС!I56</f>
        <v>5</v>
      </c>
      <c r="K87" s="13">
        <f>[1]АС!J56</f>
        <v>5</v>
      </c>
      <c r="L87" s="10">
        <f>[1]АС!K56</f>
        <v>0</v>
      </c>
      <c r="M87" s="10">
        <f>[1]АС!L56</f>
        <v>5</v>
      </c>
      <c r="N87" s="10">
        <f>[1]АС!M56</f>
        <v>5</v>
      </c>
      <c r="O87" s="13">
        <f>[1]АС!N56</f>
        <v>5</v>
      </c>
      <c r="P87" s="10">
        <f>[1]АС!O56</f>
        <v>0</v>
      </c>
      <c r="Q87" s="10">
        <f>[1]АС!P56</f>
        <v>5</v>
      </c>
      <c r="R87" s="10">
        <f>[1]АС!Q56</f>
        <v>0</v>
      </c>
      <c r="S87" s="13">
        <f>[1]АС!R56</f>
        <v>0</v>
      </c>
      <c r="T87" s="10">
        <f>[1]АС!S56</f>
        <v>0</v>
      </c>
      <c r="U87" s="10">
        <f>[1]АС!T56</f>
        <v>0</v>
      </c>
      <c r="V87" s="10">
        <f>[1]АС!U56</f>
        <v>0</v>
      </c>
      <c r="W87" s="13">
        <f>[1]АС!V56</f>
        <v>0</v>
      </c>
      <c r="X87" s="10">
        <f>[1]АС!W56</f>
        <v>0</v>
      </c>
      <c r="Y87" s="10">
        <f>[1]АС!X56</f>
        <v>0</v>
      </c>
      <c r="Z87" s="10">
        <f>[1]АС!Y56</f>
        <v>0</v>
      </c>
      <c r="AA87" s="13">
        <f>[1]АС!Z56</f>
        <v>0</v>
      </c>
      <c r="AB87" s="10">
        <f>[1]АС!AA56</f>
        <v>0</v>
      </c>
      <c r="AC87" s="10">
        <f>[1]АС!AB56</f>
        <v>0</v>
      </c>
      <c r="AE87" s="217">
        <v>1</v>
      </c>
    </row>
    <row r="88" spans="1:31" ht="27" x14ac:dyDescent="0.25">
      <c r="A88" s="8">
        <v>47</v>
      </c>
      <c r="B88" s="18" t="s">
        <v>100</v>
      </c>
      <c r="C88" s="10">
        <f>[1]АС!B57</f>
        <v>21</v>
      </c>
      <c r="D88" s="13">
        <f>[1]АС!C57</f>
        <v>19</v>
      </c>
      <c r="E88" s="10">
        <f>[1]АС!D57</f>
        <v>2</v>
      </c>
      <c r="F88" s="10">
        <f>[1]АС!E57</f>
        <v>6</v>
      </c>
      <c r="G88" s="10">
        <f>[1]АС!F57</f>
        <v>17</v>
      </c>
      <c r="H88" s="21"/>
      <c r="I88" s="21"/>
      <c r="J88" s="10">
        <f>[1]АС!I57</f>
        <v>107</v>
      </c>
      <c r="K88" s="13">
        <f>[1]АС!J57</f>
        <v>102</v>
      </c>
      <c r="L88" s="10">
        <f>[1]АС!K57</f>
        <v>5</v>
      </c>
      <c r="M88" s="10">
        <f>[1]АС!L57</f>
        <v>78</v>
      </c>
      <c r="N88" s="10">
        <f>[1]АС!M57</f>
        <v>56</v>
      </c>
      <c r="O88" s="13">
        <f>[1]АС!N57</f>
        <v>54</v>
      </c>
      <c r="P88" s="10">
        <f>[1]АС!O57</f>
        <v>2</v>
      </c>
      <c r="Q88" s="10">
        <f>[1]АС!P57</f>
        <v>43</v>
      </c>
      <c r="R88" s="10">
        <f>[1]АС!Q57</f>
        <v>35</v>
      </c>
      <c r="S88" s="13">
        <f>[1]АС!R57</f>
        <v>34</v>
      </c>
      <c r="T88" s="10">
        <f>[1]АС!S57</f>
        <v>1</v>
      </c>
      <c r="U88" s="10">
        <f>[1]АС!T57</f>
        <v>26</v>
      </c>
      <c r="V88" s="10">
        <f>[1]АС!U57</f>
        <v>8</v>
      </c>
      <c r="W88" s="13">
        <f>[1]АС!V57</f>
        <v>7</v>
      </c>
      <c r="X88" s="10">
        <f>[1]АС!W57</f>
        <v>1</v>
      </c>
      <c r="Y88" s="10">
        <f>[1]АС!X57</f>
        <v>4</v>
      </c>
      <c r="Z88" s="10">
        <f>[1]АС!Y57</f>
        <v>8</v>
      </c>
      <c r="AA88" s="13">
        <f>[1]АС!Z57</f>
        <v>7</v>
      </c>
      <c r="AB88" s="10">
        <f>[1]АС!AA57</f>
        <v>1</v>
      </c>
      <c r="AC88" s="10">
        <f>[1]АС!AB57</f>
        <v>5</v>
      </c>
      <c r="AE88" s="217">
        <v>1</v>
      </c>
    </row>
    <row r="89" spans="1:31" ht="27" x14ac:dyDescent="0.25">
      <c r="A89" s="8">
        <v>48</v>
      </c>
      <c r="B89" s="18" t="s">
        <v>101</v>
      </c>
      <c r="C89" s="10">
        <f>[1]АС!B58</f>
        <v>30</v>
      </c>
      <c r="D89" s="13">
        <f>[1]АС!C58</f>
        <v>1</v>
      </c>
      <c r="E89" s="10">
        <f>[1]АС!D58</f>
        <v>29</v>
      </c>
      <c r="F89" s="10">
        <f>[1]АС!E58</f>
        <v>0</v>
      </c>
      <c r="G89" s="10">
        <f>[1]АС!F58</f>
        <v>1</v>
      </c>
      <c r="H89" s="21"/>
      <c r="I89" s="21"/>
      <c r="J89" s="10">
        <f>[1]АС!I58</f>
        <v>107</v>
      </c>
      <c r="K89" s="13">
        <f>[1]АС!J58</f>
        <v>6</v>
      </c>
      <c r="L89" s="10">
        <f>[1]АС!K58</f>
        <v>101</v>
      </c>
      <c r="M89" s="10">
        <f>[1]АС!L58</f>
        <v>6</v>
      </c>
      <c r="N89" s="10">
        <f>[1]АС!M58</f>
        <v>65</v>
      </c>
      <c r="O89" s="13">
        <f>[1]АС!N58</f>
        <v>5</v>
      </c>
      <c r="P89" s="10">
        <f>[1]АС!O58</f>
        <v>60</v>
      </c>
      <c r="Q89" s="10">
        <f>[1]АС!P58</f>
        <v>5</v>
      </c>
      <c r="R89" s="10">
        <f>[1]АС!Q58</f>
        <v>29</v>
      </c>
      <c r="S89" s="13">
        <f>[1]АС!R58</f>
        <v>1</v>
      </c>
      <c r="T89" s="10">
        <f>[1]АС!S58</f>
        <v>28</v>
      </c>
      <c r="U89" s="10">
        <f>[1]АС!T58</f>
        <v>1</v>
      </c>
      <c r="V89" s="10">
        <f>[1]АС!U58</f>
        <v>6</v>
      </c>
      <c r="W89" s="13">
        <f>[1]АС!V58</f>
        <v>0</v>
      </c>
      <c r="X89" s="10">
        <f>[1]АС!W58</f>
        <v>6</v>
      </c>
      <c r="Y89" s="10">
        <f>[1]АС!X58</f>
        <v>0</v>
      </c>
      <c r="Z89" s="10">
        <f>[1]АС!Y58</f>
        <v>7</v>
      </c>
      <c r="AA89" s="13">
        <f>[1]АС!Z58</f>
        <v>0</v>
      </c>
      <c r="AB89" s="10">
        <f>[1]АС!AA58</f>
        <v>7</v>
      </c>
      <c r="AC89" s="10">
        <f>[1]АС!AB58</f>
        <v>0</v>
      </c>
      <c r="AE89" s="217"/>
    </row>
    <row r="90" spans="1:31" ht="27" x14ac:dyDescent="0.25">
      <c r="A90" s="8">
        <v>49</v>
      </c>
      <c r="B90" s="18" t="s">
        <v>102</v>
      </c>
      <c r="C90" s="10">
        <f>[1]АС!B59</f>
        <v>1</v>
      </c>
      <c r="D90" s="13">
        <f>[1]АС!C59</f>
        <v>1</v>
      </c>
      <c r="E90" s="10">
        <f>[1]АС!D59</f>
        <v>0</v>
      </c>
      <c r="F90" s="10">
        <f>[1]АС!E59</f>
        <v>0</v>
      </c>
      <c r="G90" s="10">
        <f>[1]АС!F59</f>
        <v>0</v>
      </c>
      <c r="H90" s="21"/>
      <c r="I90" s="21"/>
      <c r="J90" s="10">
        <f>[1]АС!I59</f>
        <v>6</v>
      </c>
      <c r="K90" s="13">
        <f>[1]АС!J59</f>
        <v>6</v>
      </c>
      <c r="L90" s="10">
        <f>[1]АС!K59</f>
        <v>0</v>
      </c>
      <c r="M90" s="10">
        <f>[1]АС!L59</f>
        <v>4</v>
      </c>
      <c r="N90" s="10">
        <f>[1]АС!M59</f>
        <v>2</v>
      </c>
      <c r="O90" s="13">
        <f>[1]АС!N59</f>
        <v>2</v>
      </c>
      <c r="P90" s="10">
        <f>[1]АС!O59</f>
        <v>0</v>
      </c>
      <c r="Q90" s="10">
        <f>[1]АС!P59</f>
        <v>1</v>
      </c>
      <c r="R90" s="10">
        <f>[1]АС!Q59</f>
        <v>1</v>
      </c>
      <c r="S90" s="13">
        <f>[1]АС!R59</f>
        <v>1</v>
      </c>
      <c r="T90" s="10">
        <f>[1]АС!S59</f>
        <v>0</v>
      </c>
      <c r="U90" s="10">
        <f>[1]АС!T59</f>
        <v>1</v>
      </c>
      <c r="V90" s="10">
        <f>[1]АС!U59</f>
        <v>3</v>
      </c>
      <c r="W90" s="13">
        <f>[1]АС!V59</f>
        <v>3</v>
      </c>
      <c r="X90" s="10">
        <f>[1]АС!W59</f>
        <v>0</v>
      </c>
      <c r="Y90" s="10">
        <f>[1]АС!X59</f>
        <v>2</v>
      </c>
      <c r="Z90" s="10">
        <f>[1]АС!Y59</f>
        <v>0</v>
      </c>
      <c r="AA90" s="13">
        <f>[1]АС!Z59</f>
        <v>0</v>
      </c>
      <c r="AB90" s="10">
        <f>[1]АС!AA59</f>
        <v>0</v>
      </c>
      <c r="AC90" s="10">
        <f>[1]АС!AB59</f>
        <v>0</v>
      </c>
      <c r="AE90" s="217"/>
    </row>
    <row r="91" spans="1:31" ht="27" x14ac:dyDescent="0.25">
      <c r="A91" s="8">
        <v>50</v>
      </c>
      <c r="B91" s="18" t="s">
        <v>103</v>
      </c>
      <c r="C91" s="10">
        <f>[1]АС!B60</f>
        <v>9</v>
      </c>
      <c r="D91" s="13">
        <f>[1]АС!C60</f>
        <v>6</v>
      </c>
      <c r="E91" s="10">
        <f>[1]АС!D60</f>
        <v>3</v>
      </c>
      <c r="F91" s="10">
        <f>[1]АС!E60</f>
        <v>5</v>
      </c>
      <c r="G91" s="10">
        <f>[1]АС!F60</f>
        <v>5</v>
      </c>
      <c r="H91" s="21"/>
      <c r="I91" s="21"/>
      <c r="J91" s="10">
        <f>[1]АС!I60</f>
        <v>14</v>
      </c>
      <c r="K91" s="13">
        <f>[1]АС!J60</f>
        <v>10</v>
      </c>
      <c r="L91" s="10">
        <f>[1]АС!K60</f>
        <v>4</v>
      </c>
      <c r="M91" s="10">
        <f>[1]АС!L60</f>
        <v>7</v>
      </c>
      <c r="N91" s="10">
        <f>[1]АС!M60</f>
        <v>9</v>
      </c>
      <c r="O91" s="13">
        <f>[1]АС!N60</f>
        <v>8</v>
      </c>
      <c r="P91" s="10">
        <f>[1]АС!O60</f>
        <v>1</v>
      </c>
      <c r="Q91" s="10">
        <f>[1]АС!P60</f>
        <v>5</v>
      </c>
      <c r="R91" s="10">
        <f>[1]АС!Q60</f>
        <v>5</v>
      </c>
      <c r="S91" s="13">
        <f>[1]АС!R60</f>
        <v>2</v>
      </c>
      <c r="T91" s="10">
        <f>[1]АС!S60</f>
        <v>3</v>
      </c>
      <c r="U91" s="10">
        <f>[1]АС!T60</f>
        <v>2</v>
      </c>
      <c r="V91" s="10">
        <f>[1]АС!U60</f>
        <v>0</v>
      </c>
      <c r="W91" s="13">
        <f>[1]АС!V60</f>
        <v>0</v>
      </c>
      <c r="X91" s="10">
        <f>[1]АС!W60</f>
        <v>0</v>
      </c>
      <c r="Y91" s="10">
        <f>[1]АС!X60</f>
        <v>0</v>
      </c>
      <c r="Z91" s="10">
        <f>[1]АС!Y60</f>
        <v>0</v>
      </c>
      <c r="AA91" s="13">
        <f>[1]АС!Z60</f>
        <v>0</v>
      </c>
      <c r="AB91" s="10">
        <f>[1]АС!AA60</f>
        <v>0</v>
      </c>
      <c r="AC91" s="10">
        <f>[1]АС!AB60</f>
        <v>0</v>
      </c>
      <c r="AE91" s="217"/>
    </row>
    <row r="92" spans="1:31" ht="27" x14ac:dyDescent="0.25">
      <c r="A92" s="8">
        <v>51</v>
      </c>
      <c r="B92" s="18" t="s">
        <v>104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E92" s="217"/>
    </row>
    <row r="93" spans="1:31" ht="27" x14ac:dyDescent="0.25">
      <c r="A93" s="23"/>
      <c r="B93" s="24" t="s">
        <v>12</v>
      </c>
      <c r="C93" s="24">
        <f>SUM(C42:C92)</f>
        <v>814</v>
      </c>
      <c r="D93" s="24">
        <f t="shared" ref="D93:I93" si="2">SUM(D42:D92)</f>
        <v>653</v>
      </c>
      <c r="E93" s="24">
        <f t="shared" si="2"/>
        <v>161</v>
      </c>
      <c r="F93" s="24">
        <f t="shared" si="2"/>
        <v>346</v>
      </c>
      <c r="G93" s="24">
        <f t="shared" si="2"/>
        <v>611</v>
      </c>
      <c r="H93" s="24">
        <f t="shared" si="2"/>
        <v>0</v>
      </c>
      <c r="I93" s="24">
        <f t="shared" si="2"/>
        <v>0</v>
      </c>
      <c r="J93" s="24">
        <f>SUM(J42:J92)</f>
        <v>3923</v>
      </c>
      <c r="K93" s="24">
        <f t="shared" ref="K93:AC93" si="3">SUM(K42:K92)</f>
        <v>3059</v>
      </c>
      <c r="L93" s="24">
        <f t="shared" si="3"/>
        <v>864</v>
      </c>
      <c r="M93" s="24">
        <f t="shared" si="3"/>
        <v>2352</v>
      </c>
      <c r="N93" s="24">
        <f t="shared" si="3"/>
        <v>2294</v>
      </c>
      <c r="O93" s="24">
        <f t="shared" si="3"/>
        <v>1746</v>
      </c>
      <c r="P93" s="24">
        <f t="shared" si="3"/>
        <v>548</v>
      </c>
      <c r="Q93" s="24">
        <f t="shared" si="3"/>
        <v>1362</v>
      </c>
      <c r="R93" s="24">
        <f t="shared" si="3"/>
        <v>1054</v>
      </c>
      <c r="S93" s="24">
        <f t="shared" si="3"/>
        <v>880</v>
      </c>
      <c r="T93" s="24">
        <f t="shared" si="3"/>
        <v>174</v>
      </c>
      <c r="U93" s="24">
        <f t="shared" si="3"/>
        <v>677</v>
      </c>
      <c r="V93" s="24">
        <f t="shared" si="3"/>
        <v>294</v>
      </c>
      <c r="W93" s="24">
        <f t="shared" si="3"/>
        <v>217</v>
      </c>
      <c r="X93" s="24">
        <f t="shared" si="3"/>
        <v>77</v>
      </c>
      <c r="Y93" s="24">
        <f t="shared" si="3"/>
        <v>164</v>
      </c>
      <c r="Z93" s="24">
        <f t="shared" si="3"/>
        <v>280</v>
      </c>
      <c r="AA93" s="24">
        <f t="shared" si="3"/>
        <v>216</v>
      </c>
      <c r="AB93" s="24">
        <f t="shared" si="3"/>
        <v>64</v>
      </c>
      <c r="AC93" s="24">
        <f t="shared" si="3"/>
        <v>149</v>
      </c>
      <c r="AE93" s="400">
        <f>SUM(AE42:AE92)</f>
        <v>262</v>
      </c>
    </row>
    <row r="94" spans="1:31" ht="27" x14ac:dyDescent="0.25">
      <c r="A94" s="23"/>
      <c r="B94" s="9" t="s">
        <v>105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E94" s="217"/>
    </row>
    <row r="95" spans="1:31" s="25" customFormat="1" ht="27" x14ac:dyDescent="0.25">
      <c r="A95" s="8">
        <v>1</v>
      </c>
      <c r="B95" s="18" t="s">
        <v>106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E95" s="217"/>
    </row>
    <row r="96" spans="1:31" s="25" customFormat="1" ht="27" x14ac:dyDescent="0.25">
      <c r="A96" s="8">
        <v>2</v>
      </c>
      <c r="B96" s="18" t="s">
        <v>107</v>
      </c>
      <c r="C96" s="21">
        <f>[1]ОАС!B12</f>
        <v>23</v>
      </c>
      <c r="D96" s="29">
        <f>[1]ОАС!C12</f>
        <v>23</v>
      </c>
      <c r="E96" s="21">
        <f>[1]ОАС!D12</f>
        <v>0</v>
      </c>
      <c r="F96" s="21">
        <f>[1]ОАС!E12</f>
        <v>12</v>
      </c>
      <c r="G96" s="21">
        <f>[1]ОАС!F12</f>
        <v>11</v>
      </c>
      <c r="H96" s="21"/>
      <c r="I96" s="21"/>
      <c r="J96" s="21">
        <f>[1]ОАС!I12</f>
        <v>92</v>
      </c>
      <c r="K96" s="29">
        <f>[1]ОАС!J12</f>
        <v>80</v>
      </c>
      <c r="L96" s="21">
        <f>[1]ОАС!K12</f>
        <v>12</v>
      </c>
      <c r="M96" s="21">
        <f>[1]ОАС!L12</f>
        <v>59</v>
      </c>
      <c r="N96" s="21">
        <f>[1]ОАС!M12</f>
        <v>59</v>
      </c>
      <c r="O96" s="29">
        <f>[1]ОАС!N12</f>
        <v>51</v>
      </c>
      <c r="P96" s="21">
        <f>[1]ОАС!O12</f>
        <v>8</v>
      </c>
      <c r="Q96" s="21">
        <f>[1]ОАС!P12</f>
        <v>37</v>
      </c>
      <c r="R96" s="21">
        <f>[1]ОАС!Q12</f>
        <v>25</v>
      </c>
      <c r="S96" s="29">
        <f>[1]ОАС!R12</f>
        <v>21</v>
      </c>
      <c r="T96" s="21">
        <f>[1]ОАС!S12</f>
        <v>4</v>
      </c>
      <c r="U96" s="21">
        <f>[1]ОАС!T12</f>
        <v>18</v>
      </c>
      <c r="V96" s="21">
        <f>[1]ОАС!U12</f>
        <v>4</v>
      </c>
      <c r="W96" s="29">
        <f>[1]ОАС!V12</f>
        <v>4</v>
      </c>
      <c r="X96" s="21">
        <f>[1]ОАС!W12</f>
        <v>0</v>
      </c>
      <c r="Y96" s="21">
        <f>[1]ОАС!X12</f>
        <v>2</v>
      </c>
      <c r="Z96" s="21">
        <f>[1]ОАС!Y12</f>
        <v>3</v>
      </c>
      <c r="AA96" s="29">
        <f>[1]ОАС!Z12</f>
        <v>3</v>
      </c>
      <c r="AB96" s="21">
        <f>[1]ОАС!AA12</f>
        <v>0</v>
      </c>
      <c r="AC96" s="21">
        <f>[1]ОАС!AB12</f>
        <v>1</v>
      </c>
      <c r="AE96" s="217"/>
    </row>
    <row r="97" spans="1:31" ht="27" x14ac:dyDescent="0.25">
      <c r="A97" s="8">
        <v>3</v>
      </c>
      <c r="B97" s="18" t="s">
        <v>108</v>
      </c>
      <c r="C97" s="21">
        <f>[1]ОАС!B13</f>
        <v>15</v>
      </c>
      <c r="D97" s="29">
        <f>[1]ОАС!C13</f>
        <v>15</v>
      </c>
      <c r="E97" s="21">
        <f>[1]ОАС!D13</f>
        <v>0</v>
      </c>
      <c r="F97" s="21">
        <f>[1]ОАС!E13</f>
        <v>5</v>
      </c>
      <c r="G97" s="21">
        <f>[1]ОАС!F13</f>
        <v>3</v>
      </c>
      <c r="H97" s="21"/>
      <c r="I97" s="21"/>
      <c r="J97" s="21">
        <f>[1]ОАС!I13</f>
        <v>61</v>
      </c>
      <c r="K97" s="29">
        <f>[1]ОАС!J13</f>
        <v>60</v>
      </c>
      <c r="L97" s="21">
        <f>[1]ОАС!K13</f>
        <v>1</v>
      </c>
      <c r="M97" s="21">
        <f>[1]ОАС!L13</f>
        <v>51</v>
      </c>
      <c r="N97" s="21">
        <f>[1]ОАС!M13</f>
        <v>39</v>
      </c>
      <c r="O97" s="29">
        <f>[1]ОАС!N13</f>
        <v>39</v>
      </c>
      <c r="P97" s="21">
        <f>[1]ОАС!O13</f>
        <v>0</v>
      </c>
      <c r="Q97" s="21">
        <f>[1]ОАС!P13</f>
        <v>35</v>
      </c>
      <c r="R97" s="21">
        <f>[1]ОАС!Q13</f>
        <v>16</v>
      </c>
      <c r="S97" s="29">
        <f>[1]ОАС!R13</f>
        <v>16</v>
      </c>
      <c r="T97" s="21">
        <f>[1]ОАС!S13</f>
        <v>0</v>
      </c>
      <c r="U97" s="21">
        <f>[1]ОАС!T13</f>
        <v>12</v>
      </c>
      <c r="V97" s="21">
        <f>[1]ОАС!U13</f>
        <v>5</v>
      </c>
      <c r="W97" s="29">
        <f>[1]ОАС!V13</f>
        <v>5</v>
      </c>
      <c r="X97" s="21">
        <f>[1]ОАС!W13</f>
        <v>0</v>
      </c>
      <c r="Y97" s="21">
        <f>[1]ОАС!X13</f>
        <v>4</v>
      </c>
      <c r="Z97" s="21">
        <f>[1]ОАС!Y13</f>
        <v>1</v>
      </c>
      <c r="AA97" s="29">
        <f>[1]ОАС!Z13</f>
        <v>0</v>
      </c>
      <c r="AB97" s="21">
        <f>[1]ОАС!AA13</f>
        <v>1</v>
      </c>
      <c r="AC97" s="21">
        <f>[1]ОАС!AB13</f>
        <v>0</v>
      </c>
      <c r="AE97" s="217">
        <v>30</v>
      </c>
    </row>
    <row r="98" spans="1:31" ht="27" x14ac:dyDescent="0.25">
      <c r="A98" s="8">
        <v>4</v>
      </c>
      <c r="B98" s="18" t="s">
        <v>109</v>
      </c>
      <c r="C98" s="21">
        <f>[1]ОАС!B14</f>
        <v>47</v>
      </c>
      <c r="D98" s="29">
        <f>[1]ОАС!C14</f>
        <v>41</v>
      </c>
      <c r="E98" s="21">
        <f>[1]ОАС!D14</f>
        <v>6</v>
      </c>
      <c r="F98" s="21">
        <f>[1]ОАС!E14</f>
        <v>25</v>
      </c>
      <c r="G98" s="21">
        <f>[1]ОАС!F14</f>
        <v>31</v>
      </c>
      <c r="H98" s="21"/>
      <c r="I98" s="21"/>
      <c r="J98" s="21">
        <f>[1]ОАС!I14</f>
        <v>178</v>
      </c>
      <c r="K98" s="29">
        <f>[1]ОАС!J14</f>
        <v>163</v>
      </c>
      <c r="L98" s="21">
        <f>[1]ОАС!K14</f>
        <v>15</v>
      </c>
      <c r="M98" s="21">
        <f>[1]ОАС!L14</f>
        <v>121</v>
      </c>
      <c r="N98" s="21">
        <f>[1]ОАС!M14</f>
        <v>107</v>
      </c>
      <c r="O98" s="29">
        <f>[1]ОАС!N14</f>
        <v>98</v>
      </c>
      <c r="P98" s="21">
        <f>[1]ОАС!O14</f>
        <v>9</v>
      </c>
      <c r="Q98" s="21">
        <f>[1]ОАС!P14</f>
        <v>74</v>
      </c>
      <c r="R98" s="21">
        <f>[1]ОАС!Q14</f>
        <v>49</v>
      </c>
      <c r="S98" s="29">
        <f>[1]ОАС!R14</f>
        <v>44</v>
      </c>
      <c r="T98" s="21">
        <f>[1]ОАС!S14</f>
        <v>5</v>
      </c>
      <c r="U98" s="21">
        <f>[1]ОАС!T14</f>
        <v>32</v>
      </c>
      <c r="V98" s="21">
        <f>[1]ОАС!U14</f>
        <v>7</v>
      </c>
      <c r="W98" s="29">
        <f>[1]ОАС!V14</f>
        <v>7</v>
      </c>
      <c r="X98" s="21">
        <f>[1]ОАС!W14</f>
        <v>0</v>
      </c>
      <c r="Y98" s="21">
        <f>[1]ОАС!X14</f>
        <v>7</v>
      </c>
      <c r="Z98" s="21">
        <f>[1]ОАС!Y14</f>
        <v>15</v>
      </c>
      <c r="AA98" s="29">
        <f>[1]ОАС!Z14</f>
        <v>14</v>
      </c>
      <c r="AB98" s="21">
        <f>[1]ОАС!AA14</f>
        <v>1</v>
      </c>
      <c r="AC98" s="21">
        <f>[1]ОАС!AB14</f>
        <v>8</v>
      </c>
      <c r="AE98" s="217"/>
    </row>
    <row r="99" spans="1:31" ht="27" x14ac:dyDescent="0.25">
      <c r="A99" s="8">
        <v>5</v>
      </c>
      <c r="B99" s="18" t="s">
        <v>110</v>
      </c>
      <c r="C99" s="21">
        <f>[1]ОАС!B15</f>
        <v>51</v>
      </c>
      <c r="D99" s="29">
        <f>[1]ОАС!C15</f>
        <v>49</v>
      </c>
      <c r="E99" s="21">
        <f>[1]ОАС!D15</f>
        <v>2</v>
      </c>
      <c r="F99" s="21">
        <f>[1]ОАС!E15</f>
        <v>28</v>
      </c>
      <c r="G99" s="21">
        <f>[1]ОАС!F15</f>
        <v>24</v>
      </c>
      <c r="H99" s="21"/>
      <c r="I99" s="21"/>
      <c r="J99" s="21">
        <f>[1]ОАС!I15</f>
        <v>137</v>
      </c>
      <c r="K99" s="29">
        <f>[1]ОАС!J15</f>
        <v>127</v>
      </c>
      <c r="L99" s="21">
        <f>[1]ОАС!K15</f>
        <v>10</v>
      </c>
      <c r="M99" s="21">
        <f>[1]ОАС!L15</f>
        <v>87</v>
      </c>
      <c r="N99" s="21">
        <f>[1]ОАС!M15</f>
        <v>77</v>
      </c>
      <c r="O99" s="29">
        <f>[1]ОАС!N15</f>
        <v>71</v>
      </c>
      <c r="P99" s="21">
        <f>[1]ОАС!O15</f>
        <v>6</v>
      </c>
      <c r="Q99" s="21">
        <f>[1]ОАС!P15</f>
        <v>49</v>
      </c>
      <c r="R99" s="21">
        <f>[1]ОАС!Q15</f>
        <v>45</v>
      </c>
      <c r="S99" s="29">
        <f>[1]ОАС!R15</f>
        <v>41</v>
      </c>
      <c r="T99" s="21">
        <f>[1]ОАС!S15</f>
        <v>4</v>
      </c>
      <c r="U99" s="21">
        <f>[1]ОАС!T15</f>
        <v>29</v>
      </c>
      <c r="V99" s="21">
        <f>[1]ОАС!U15</f>
        <v>7</v>
      </c>
      <c r="W99" s="29">
        <f>[1]ОАС!V15</f>
        <v>7</v>
      </c>
      <c r="X99" s="21">
        <f>[1]ОАС!W15</f>
        <v>0</v>
      </c>
      <c r="Y99" s="21">
        <f>[1]ОАС!X15</f>
        <v>5</v>
      </c>
      <c r="Z99" s="21">
        <f>[1]ОАС!Y15</f>
        <v>8</v>
      </c>
      <c r="AA99" s="29">
        <f>[1]ОАС!Z15</f>
        <v>8</v>
      </c>
      <c r="AB99" s="21">
        <f>[1]ОАС!AA15</f>
        <v>0</v>
      </c>
      <c r="AC99" s="21">
        <f>[1]ОАС!AB15</f>
        <v>5</v>
      </c>
      <c r="AE99" s="217">
        <v>7</v>
      </c>
    </row>
    <row r="100" spans="1:31" ht="27" x14ac:dyDescent="0.25">
      <c r="A100" s="8">
        <v>6</v>
      </c>
      <c r="B100" s="18" t="s">
        <v>111</v>
      </c>
      <c r="C100" s="21">
        <f>[1]ОАС!B16</f>
        <v>20</v>
      </c>
      <c r="D100" s="29">
        <f>[1]ОАС!C16</f>
        <v>18</v>
      </c>
      <c r="E100" s="21">
        <f>[1]ОАС!D16</f>
        <v>2</v>
      </c>
      <c r="F100" s="21">
        <f>[1]ОАС!E16</f>
        <v>11</v>
      </c>
      <c r="G100" s="21">
        <f>[1]ОАС!F16</f>
        <v>4</v>
      </c>
      <c r="H100" s="21"/>
      <c r="I100" s="21"/>
      <c r="J100" s="21">
        <f>[1]ОАС!I16</f>
        <v>84</v>
      </c>
      <c r="K100" s="29">
        <f>[1]ОАС!J16</f>
        <v>79</v>
      </c>
      <c r="L100" s="21">
        <f>[1]ОАС!K16</f>
        <v>5</v>
      </c>
      <c r="M100" s="21">
        <f>[1]ОАС!L16</f>
        <v>65</v>
      </c>
      <c r="N100" s="21">
        <f>[1]ОАС!M16</f>
        <v>55</v>
      </c>
      <c r="O100" s="29">
        <f>[1]ОАС!N16</f>
        <v>52</v>
      </c>
      <c r="P100" s="21">
        <f>[1]ОАС!O16</f>
        <v>3</v>
      </c>
      <c r="Q100" s="21">
        <f>[1]ОАС!P16</f>
        <v>41</v>
      </c>
      <c r="R100" s="21">
        <f>[1]ОАС!Q16</f>
        <v>20</v>
      </c>
      <c r="S100" s="29">
        <f>[1]ОАС!R16</f>
        <v>18</v>
      </c>
      <c r="T100" s="21">
        <f>[1]ОАС!S16</f>
        <v>2</v>
      </c>
      <c r="U100" s="21">
        <f>[1]ОАС!T16</f>
        <v>17</v>
      </c>
      <c r="V100" s="21">
        <f>[1]ОАС!U16</f>
        <v>5</v>
      </c>
      <c r="W100" s="29">
        <f>[1]ОАС!V16</f>
        <v>5</v>
      </c>
      <c r="X100" s="21">
        <f>[1]ОАС!W16</f>
        <v>0</v>
      </c>
      <c r="Y100" s="21">
        <f>[1]ОАС!X16</f>
        <v>4</v>
      </c>
      <c r="Z100" s="21">
        <f>[1]ОАС!Y16</f>
        <v>4</v>
      </c>
      <c r="AA100" s="29">
        <f>[1]ОАС!Z16</f>
        <v>4</v>
      </c>
      <c r="AB100" s="21">
        <f>[1]ОАС!AA16</f>
        <v>0</v>
      </c>
      <c r="AC100" s="21">
        <f>[1]ОАС!AB16</f>
        <v>3</v>
      </c>
      <c r="AE100" s="217">
        <f>1</f>
        <v>1</v>
      </c>
    </row>
    <row r="101" spans="1:31" ht="27" x14ac:dyDescent="0.25">
      <c r="A101" s="8">
        <v>7</v>
      </c>
      <c r="B101" s="18" t="s">
        <v>112</v>
      </c>
      <c r="C101" s="21">
        <f>[1]ОАС!B17</f>
        <v>13</v>
      </c>
      <c r="D101" s="29">
        <f>[1]ОАС!C17</f>
        <v>12</v>
      </c>
      <c r="E101" s="21">
        <f>[1]ОАС!D17</f>
        <v>1</v>
      </c>
      <c r="F101" s="21">
        <f>[1]ОАС!E17</f>
        <v>4</v>
      </c>
      <c r="G101" s="21">
        <f>[1]ОАС!F17</f>
        <v>6</v>
      </c>
      <c r="H101" s="21"/>
      <c r="I101" s="21"/>
      <c r="J101" s="21">
        <f>[1]ОАС!K17</f>
        <v>6</v>
      </c>
      <c r="K101" s="29">
        <f>[1]ОАС!L17</f>
        <v>33</v>
      </c>
      <c r="L101" s="21">
        <f>[1]ОАС!M17</f>
        <v>35</v>
      </c>
      <c r="M101" s="21">
        <f>[1]ОАС!N17</f>
        <v>31</v>
      </c>
      <c r="N101" s="21">
        <f>[1]ОАС!O17</f>
        <v>4</v>
      </c>
      <c r="O101" s="29">
        <f>[1]ОАС!P17</f>
        <v>21</v>
      </c>
      <c r="P101" s="21">
        <f>[1]ОАС!Q17</f>
        <v>14</v>
      </c>
      <c r="Q101" s="21">
        <f>[1]ОАС!R17</f>
        <v>12</v>
      </c>
      <c r="R101" s="21">
        <f>[1]ОАС!S17</f>
        <v>2</v>
      </c>
      <c r="S101" s="29">
        <f>[1]ОАС!T17</f>
        <v>9</v>
      </c>
      <c r="T101" s="21">
        <f>[1]ОАС!U17</f>
        <v>3</v>
      </c>
      <c r="U101" s="21">
        <f>[1]ОАС!V17</f>
        <v>3</v>
      </c>
      <c r="V101" s="21">
        <f>[1]ОАС!W17</f>
        <v>0</v>
      </c>
      <c r="W101" s="29">
        <f>[1]ОАС!X17</f>
        <v>2</v>
      </c>
      <c r="X101" s="21">
        <f>[1]ОАС!Y17</f>
        <v>2</v>
      </c>
      <c r="Y101" s="21">
        <f>[1]ОАС!Z17</f>
        <v>2</v>
      </c>
      <c r="Z101" s="21">
        <f>[1]ОАС!AA17</f>
        <v>0</v>
      </c>
      <c r="AA101" s="29">
        <f>[1]ОАС!AB17</f>
        <v>1</v>
      </c>
      <c r="AB101" s="21">
        <f>[1]ОАС!AA17</f>
        <v>0</v>
      </c>
      <c r="AC101" s="21">
        <f>[1]ОАС!AB17</f>
        <v>1</v>
      </c>
      <c r="AE101" s="217">
        <v>6</v>
      </c>
    </row>
    <row r="102" spans="1:31" ht="27" x14ac:dyDescent="0.25">
      <c r="A102" s="8">
        <v>8</v>
      </c>
      <c r="B102" s="18" t="s">
        <v>113</v>
      </c>
      <c r="C102" s="21">
        <f>[1]ОАС!B18</f>
        <v>28</v>
      </c>
      <c r="D102" s="29">
        <f>[1]ОАС!C18</f>
        <v>20</v>
      </c>
      <c r="E102" s="21">
        <f>[1]ОАС!D18</f>
        <v>8</v>
      </c>
      <c r="F102" s="21">
        <f>[1]ОАС!E18</f>
        <v>12</v>
      </c>
      <c r="G102" s="21">
        <f>[1]ОАС!F18</f>
        <v>20</v>
      </c>
      <c r="H102" s="21"/>
      <c r="I102" s="21"/>
      <c r="J102" s="21">
        <f>[1]ОАС!K18</f>
        <v>20</v>
      </c>
      <c r="K102" s="29">
        <f>[1]ОАС!L18</f>
        <v>64</v>
      </c>
      <c r="L102" s="21">
        <f>[1]ОАС!M18</f>
        <v>64</v>
      </c>
      <c r="M102" s="21">
        <f>[1]ОАС!N18</f>
        <v>55</v>
      </c>
      <c r="N102" s="21">
        <f>[1]ОАС!O18</f>
        <v>9</v>
      </c>
      <c r="O102" s="29">
        <f>[1]ОАС!P18</f>
        <v>44</v>
      </c>
      <c r="P102" s="21">
        <f>[1]ОАС!Q18</f>
        <v>28</v>
      </c>
      <c r="Q102" s="21">
        <f>[1]ОАС!R18</f>
        <v>20</v>
      </c>
      <c r="R102" s="21">
        <f>[1]ОАС!S18</f>
        <v>8</v>
      </c>
      <c r="S102" s="29">
        <f>[1]ОАС!T18</f>
        <v>15</v>
      </c>
      <c r="T102" s="21">
        <f>[1]ОАС!U18</f>
        <v>8</v>
      </c>
      <c r="U102" s="21">
        <f>[1]ОАС!V18</f>
        <v>6</v>
      </c>
      <c r="V102" s="21">
        <f>[1]ОАС!W18</f>
        <v>2</v>
      </c>
      <c r="W102" s="29">
        <f>[1]ОАС!X18</f>
        <v>1</v>
      </c>
      <c r="X102" s="21">
        <f>[1]ОАС!Y18</f>
        <v>7</v>
      </c>
      <c r="Y102" s="21">
        <f>[1]ОАС!Z18</f>
        <v>6</v>
      </c>
      <c r="Z102" s="21">
        <f>[1]ОАС!AA18</f>
        <v>1</v>
      </c>
      <c r="AA102" s="29">
        <f>[1]ОАС!AB18</f>
        <v>4</v>
      </c>
      <c r="AB102" s="21">
        <f>[1]ОАС!AA18</f>
        <v>1</v>
      </c>
      <c r="AC102" s="21">
        <f>[1]ОАС!AB18</f>
        <v>4</v>
      </c>
      <c r="AE102" s="217">
        <v>12</v>
      </c>
    </row>
    <row r="103" spans="1:31" ht="27" x14ac:dyDescent="0.25">
      <c r="A103" s="8">
        <v>9</v>
      </c>
      <c r="B103" s="18" t="s">
        <v>114</v>
      </c>
      <c r="C103" s="21">
        <f>[1]ОАС!B19</f>
        <v>20</v>
      </c>
      <c r="D103" s="29">
        <f>[1]ОАС!C19</f>
        <v>19</v>
      </c>
      <c r="E103" s="21">
        <f>[1]ОАС!D19</f>
        <v>1</v>
      </c>
      <c r="F103" s="21">
        <f>[1]ОАС!E19</f>
        <v>3</v>
      </c>
      <c r="G103" s="21">
        <f>[1]ОАС!F19</f>
        <v>3</v>
      </c>
      <c r="H103" s="21"/>
      <c r="I103" s="21"/>
      <c r="J103" s="21">
        <f>[1]ОАС!K19</f>
        <v>5</v>
      </c>
      <c r="K103" s="29">
        <f>[1]ОАС!L19</f>
        <v>50</v>
      </c>
      <c r="L103" s="21">
        <f>[1]ОАС!M19</f>
        <v>56</v>
      </c>
      <c r="M103" s="21">
        <f>[1]ОАС!N19</f>
        <v>52</v>
      </c>
      <c r="N103" s="21">
        <f>[1]ОАС!O19</f>
        <v>4</v>
      </c>
      <c r="O103" s="29">
        <f>[1]ОАС!P19</f>
        <v>34</v>
      </c>
      <c r="P103" s="21">
        <f>[1]ОАС!Q19</f>
        <v>22</v>
      </c>
      <c r="Q103" s="21">
        <f>[1]ОАС!R19</f>
        <v>21</v>
      </c>
      <c r="R103" s="21">
        <f>[1]ОАС!S19</f>
        <v>1</v>
      </c>
      <c r="S103" s="29">
        <f>[1]ОАС!T19</f>
        <v>12</v>
      </c>
      <c r="T103" s="21">
        <f>[1]ОАС!U19</f>
        <v>4</v>
      </c>
      <c r="U103" s="21">
        <f>[1]ОАС!V19</f>
        <v>4</v>
      </c>
      <c r="V103" s="21">
        <f>[1]ОАС!W19</f>
        <v>0</v>
      </c>
      <c r="W103" s="29">
        <f>[1]ОАС!X19</f>
        <v>1</v>
      </c>
      <c r="X103" s="21">
        <f>[1]ОАС!Y19</f>
        <v>2</v>
      </c>
      <c r="Y103" s="21">
        <f>[1]ОАС!Z19</f>
        <v>2</v>
      </c>
      <c r="Z103" s="21">
        <f>[1]ОАС!AA19</f>
        <v>0</v>
      </c>
      <c r="AA103" s="29">
        <f>[1]ОАС!AB19</f>
        <v>2</v>
      </c>
      <c r="AB103" s="21">
        <f>[1]ОАС!AA19</f>
        <v>0</v>
      </c>
      <c r="AC103" s="21">
        <f>[1]ОАС!AB19</f>
        <v>2</v>
      </c>
      <c r="AE103" s="217">
        <v>12</v>
      </c>
    </row>
    <row r="104" spans="1:31" ht="27" x14ac:dyDescent="0.25">
      <c r="A104" s="8">
        <v>10</v>
      </c>
      <c r="B104" s="18" t="s">
        <v>115</v>
      </c>
      <c r="C104" s="21">
        <f>[1]ОАС!B20</f>
        <v>25</v>
      </c>
      <c r="D104" s="29">
        <f>[1]ОАС!C20</f>
        <v>22</v>
      </c>
      <c r="E104" s="21">
        <f>[1]ОАС!D20</f>
        <v>3</v>
      </c>
      <c r="F104" s="21">
        <f>[1]ОАС!E20</f>
        <v>13</v>
      </c>
      <c r="G104" s="21">
        <f>[1]ОАС!F20</f>
        <v>13</v>
      </c>
      <c r="H104" s="21"/>
      <c r="I104" s="21"/>
      <c r="J104" s="21">
        <f>[1]ОАС!K20</f>
        <v>15</v>
      </c>
      <c r="K104" s="29">
        <f>[1]ОАС!L20</f>
        <v>55</v>
      </c>
      <c r="L104" s="21">
        <f>[1]ОАС!M20</f>
        <v>58</v>
      </c>
      <c r="M104" s="21">
        <f>[1]ОАС!N20</f>
        <v>50</v>
      </c>
      <c r="N104" s="21">
        <f>[1]ОАС!O20</f>
        <v>8</v>
      </c>
      <c r="O104" s="29">
        <f>[1]ОАС!P20</f>
        <v>39</v>
      </c>
      <c r="P104" s="21">
        <f>[1]ОАС!Q20</f>
        <v>26</v>
      </c>
      <c r="Q104" s="21">
        <f>[1]ОАС!R20</f>
        <v>20</v>
      </c>
      <c r="R104" s="21">
        <f>[1]ОАС!S20</f>
        <v>6</v>
      </c>
      <c r="S104" s="29">
        <f>[1]ОАС!T20</f>
        <v>14</v>
      </c>
      <c r="T104" s="21">
        <f>[1]ОАС!U20</f>
        <v>3</v>
      </c>
      <c r="U104" s="21">
        <f>[1]ОАС!V20</f>
        <v>3</v>
      </c>
      <c r="V104" s="21">
        <f>[1]ОАС!W20</f>
        <v>0</v>
      </c>
      <c r="W104" s="29">
        <f>[1]ОАС!X20</f>
        <v>2</v>
      </c>
      <c r="X104" s="21">
        <f>[1]ОАС!Y20</f>
        <v>2</v>
      </c>
      <c r="Y104" s="21">
        <f>[1]ОАС!Z20</f>
        <v>1</v>
      </c>
      <c r="Z104" s="21">
        <f>[1]ОАС!AA20</f>
        <v>1</v>
      </c>
      <c r="AA104" s="29">
        <f>[1]ОАС!AB20</f>
        <v>0</v>
      </c>
      <c r="AB104" s="21">
        <f>[1]ОАС!AA20</f>
        <v>1</v>
      </c>
      <c r="AC104" s="21">
        <f>[1]ОАС!AB20</f>
        <v>0</v>
      </c>
      <c r="AE104" s="217"/>
    </row>
    <row r="105" spans="1:31" ht="27" x14ac:dyDescent="0.25">
      <c r="A105" s="8">
        <v>11</v>
      </c>
      <c r="B105" s="18" t="s">
        <v>116</v>
      </c>
      <c r="C105" s="21">
        <f>[1]ОАС!B21</f>
        <v>17</v>
      </c>
      <c r="D105" s="29">
        <f>[1]ОАС!C21</f>
        <v>13</v>
      </c>
      <c r="E105" s="21">
        <f>[1]ОАС!D21</f>
        <v>4</v>
      </c>
      <c r="F105" s="21">
        <f>[1]ОАС!E21</f>
        <v>8</v>
      </c>
      <c r="G105" s="21">
        <f>[1]ОАС!F21</f>
        <v>3</v>
      </c>
      <c r="H105" s="21"/>
      <c r="I105" s="21"/>
      <c r="J105" s="21">
        <f>[1]ОАС!K21</f>
        <v>1</v>
      </c>
      <c r="K105" s="29">
        <f>[1]ОАС!L21</f>
        <v>46</v>
      </c>
      <c r="L105" s="21">
        <f>[1]ОАС!M21</f>
        <v>44</v>
      </c>
      <c r="M105" s="21">
        <f>[1]ОАС!N21</f>
        <v>43</v>
      </c>
      <c r="N105" s="21">
        <f>[1]ОАС!O21</f>
        <v>1</v>
      </c>
      <c r="O105" s="29">
        <f>[1]ОАС!P21</f>
        <v>35</v>
      </c>
      <c r="P105" s="21">
        <f>[1]ОАС!Q21</f>
        <v>15</v>
      </c>
      <c r="Q105" s="21">
        <f>[1]ОАС!R21</f>
        <v>15</v>
      </c>
      <c r="R105" s="21">
        <f>[1]ОАС!S21</f>
        <v>0</v>
      </c>
      <c r="S105" s="29">
        <f>[1]ОАС!T21</f>
        <v>10</v>
      </c>
      <c r="T105" s="21">
        <f>[1]ОАС!U21</f>
        <v>1</v>
      </c>
      <c r="U105" s="21">
        <f>[1]ОАС!V21</f>
        <v>1</v>
      </c>
      <c r="V105" s="21">
        <f>[1]ОАС!W21</f>
        <v>0</v>
      </c>
      <c r="W105" s="29">
        <f>[1]ОАС!X21</f>
        <v>0</v>
      </c>
      <c r="X105" s="21">
        <f>[1]ОАС!Y21</f>
        <v>1</v>
      </c>
      <c r="Y105" s="21">
        <f>[1]ОАС!Z21</f>
        <v>1</v>
      </c>
      <c r="Z105" s="21">
        <f>[1]ОАС!AA21</f>
        <v>0</v>
      </c>
      <c r="AA105" s="29">
        <f>[1]ОАС!AB21</f>
        <v>1</v>
      </c>
      <c r="AB105" s="21">
        <f>[1]ОАС!AA21</f>
        <v>0</v>
      </c>
      <c r="AC105" s="21">
        <f>[1]ОАС!AB21</f>
        <v>1</v>
      </c>
      <c r="AE105" s="217">
        <v>9</v>
      </c>
    </row>
    <row r="106" spans="1:31" ht="27" x14ac:dyDescent="0.25">
      <c r="A106" s="8">
        <v>12</v>
      </c>
      <c r="B106" s="18" t="s">
        <v>117</v>
      </c>
      <c r="C106" s="21">
        <f>[1]ОАС!B22</f>
        <v>17</v>
      </c>
      <c r="D106" s="29">
        <f>[1]ОАС!C22</f>
        <v>14</v>
      </c>
      <c r="E106" s="21">
        <f>[1]ОАС!D22</f>
        <v>3</v>
      </c>
      <c r="F106" s="21">
        <f>[1]ОАС!E22</f>
        <v>12</v>
      </c>
      <c r="G106" s="21">
        <f>[1]ОАС!F22</f>
        <v>10</v>
      </c>
      <c r="H106" s="21"/>
      <c r="I106" s="21"/>
      <c r="J106" s="21">
        <f>[1]ОАС!K22</f>
        <v>40</v>
      </c>
      <c r="K106" s="29">
        <f>[1]ОАС!L22</f>
        <v>48</v>
      </c>
      <c r="L106" s="21">
        <f>[1]ОАС!M22</f>
        <v>69</v>
      </c>
      <c r="M106" s="21">
        <f>[1]ОАС!N22</f>
        <v>43</v>
      </c>
      <c r="N106" s="21">
        <f>[1]ОАС!O22</f>
        <v>26</v>
      </c>
      <c r="O106" s="29">
        <f>[1]ОАС!P22</f>
        <v>33</v>
      </c>
      <c r="P106" s="21">
        <f>[1]ОАС!Q22</f>
        <v>19</v>
      </c>
      <c r="Q106" s="21">
        <f>[1]ОАС!R22</f>
        <v>13</v>
      </c>
      <c r="R106" s="21">
        <f>[1]ОАС!S22</f>
        <v>6</v>
      </c>
      <c r="S106" s="29">
        <f>[1]ОАС!T22</f>
        <v>9</v>
      </c>
      <c r="T106" s="21">
        <f>[1]ОАС!U22</f>
        <v>12</v>
      </c>
      <c r="U106" s="21">
        <f>[1]ОАС!V22</f>
        <v>5</v>
      </c>
      <c r="V106" s="21">
        <f>[1]ОАС!W22</f>
        <v>7</v>
      </c>
      <c r="W106" s="29">
        <f>[1]ОАС!X22</f>
        <v>3</v>
      </c>
      <c r="X106" s="21">
        <f>[1]ОАС!Y22</f>
        <v>7</v>
      </c>
      <c r="Y106" s="21">
        <f>[1]ОАС!Z22</f>
        <v>6</v>
      </c>
      <c r="Z106" s="21">
        <f>[1]ОАС!AA22</f>
        <v>1</v>
      </c>
      <c r="AA106" s="29">
        <f>[1]ОАС!AB22</f>
        <v>3</v>
      </c>
      <c r="AB106" s="21">
        <f>[1]ОАС!AA22</f>
        <v>1</v>
      </c>
      <c r="AC106" s="21">
        <f>[1]ОАС!AB22</f>
        <v>3</v>
      </c>
      <c r="AE106" s="217"/>
    </row>
    <row r="107" spans="1:31" ht="27" x14ac:dyDescent="0.25">
      <c r="A107" s="8">
        <v>13</v>
      </c>
      <c r="B107" s="18" t="s">
        <v>118</v>
      </c>
      <c r="C107" s="21">
        <f>[1]ОАС!B23</f>
        <v>35</v>
      </c>
      <c r="D107" s="29">
        <f>[1]ОАС!C23</f>
        <v>27</v>
      </c>
      <c r="E107" s="21">
        <f>[1]ОАС!D23</f>
        <v>8</v>
      </c>
      <c r="F107" s="21">
        <f>[1]ОАС!E23</f>
        <v>15</v>
      </c>
      <c r="G107" s="21">
        <f>[1]ОАС!F23</f>
        <v>26</v>
      </c>
      <c r="H107" s="21"/>
      <c r="I107" s="21"/>
      <c r="J107" s="21">
        <f>[1]ОАС!I23</f>
        <v>118</v>
      </c>
      <c r="K107" s="29">
        <f>[1]ОАС!J23</f>
        <v>110</v>
      </c>
      <c r="L107" s="21">
        <f>[1]ОАС!K23</f>
        <v>8</v>
      </c>
      <c r="M107" s="21">
        <f>[1]ОАС!L23</f>
        <v>77</v>
      </c>
      <c r="N107" s="21">
        <f>[1]ОАС!M23</f>
        <v>77</v>
      </c>
      <c r="O107" s="29">
        <f>[1]ОАС!N23</f>
        <v>70</v>
      </c>
      <c r="P107" s="21">
        <f>[1]ОАС!O23</f>
        <v>7</v>
      </c>
      <c r="Q107" s="21">
        <f>[1]ОАС!P23</f>
        <v>48</v>
      </c>
      <c r="R107" s="21">
        <f>[1]ОАС!Q23</f>
        <v>32</v>
      </c>
      <c r="S107" s="29">
        <f>[1]ОАС!R23</f>
        <v>31</v>
      </c>
      <c r="T107" s="21">
        <f>[1]ОАС!S23</f>
        <v>1</v>
      </c>
      <c r="U107" s="21">
        <f>[1]ОАС!T23</f>
        <v>24</v>
      </c>
      <c r="V107" s="21">
        <f>[1]ОАС!U23</f>
        <v>4</v>
      </c>
      <c r="W107" s="29">
        <f>[1]ОАС!V23</f>
        <v>4</v>
      </c>
      <c r="X107" s="21">
        <f>[1]ОАС!W23</f>
        <v>0</v>
      </c>
      <c r="Y107" s="21">
        <f>[1]ОАС!X23</f>
        <v>2</v>
      </c>
      <c r="Z107" s="21">
        <f>[1]ОАС!Y23</f>
        <v>5</v>
      </c>
      <c r="AA107" s="29">
        <f>[1]ОАС!Z23</f>
        <v>5</v>
      </c>
      <c r="AB107" s="21">
        <f>[1]ОАС!AA23</f>
        <v>0</v>
      </c>
      <c r="AC107" s="21">
        <f>[1]ОАС!AB23</f>
        <v>3</v>
      </c>
      <c r="AE107" s="217">
        <v>18</v>
      </c>
    </row>
    <row r="108" spans="1:31" ht="27" x14ac:dyDescent="0.25">
      <c r="A108" s="8">
        <v>14</v>
      </c>
      <c r="B108" s="18" t="s">
        <v>119</v>
      </c>
      <c r="C108" s="21">
        <f>[1]ОАС!B24</f>
        <v>16</v>
      </c>
      <c r="D108" s="29">
        <f>[1]ОАС!C24</f>
        <v>12</v>
      </c>
      <c r="E108" s="21">
        <f>[1]ОАС!D24</f>
        <v>4</v>
      </c>
      <c r="F108" s="21">
        <f>[1]ОАС!E24</f>
        <v>6</v>
      </c>
      <c r="G108" s="21">
        <f>[1]ОАС!F24</f>
        <v>5</v>
      </c>
      <c r="H108" s="21"/>
      <c r="I108" s="21"/>
      <c r="J108" s="21">
        <f>[1]ОАС!I24</f>
        <v>61</v>
      </c>
      <c r="K108" s="29">
        <f>[1]ОАС!J24</f>
        <v>47</v>
      </c>
      <c r="L108" s="21">
        <f>[1]ОАС!K24</f>
        <v>14</v>
      </c>
      <c r="M108" s="21">
        <f>[1]ОАС!L24</f>
        <v>43</v>
      </c>
      <c r="N108" s="21">
        <f>[1]ОАС!M24</f>
        <v>39</v>
      </c>
      <c r="O108" s="29">
        <f>[1]ОАС!N24</f>
        <v>30</v>
      </c>
      <c r="P108" s="21">
        <f>[1]ОАС!O24</f>
        <v>9</v>
      </c>
      <c r="Q108" s="21">
        <f>[1]ОАС!P24</f>
        <v>28</v>
      </c>
      <c r="R108" s="21">
        <f>[1]ОАС!Q24</f>
        <v>16</v>
      </c>
      <c r="S108" s="29">
        <f>[1]ОАС!R24</f>
        <v>12</v>
      </c>
      <c r="T108" s="21">
        <f>[1]ОАС!S24</f>
        <v>4</v>
      </c>
      <c r="U108" s="21">
        <f>[1]ОАС!T24</f>
        <v>12</v>
      </c>
      <c r="V108" s="21">
        <f>[1]ОАС!U24</f>
        <v>2</v>
      </c>
      <c r="W108" s="29">
        <f>[1]ОАС!V24</f>
        <v>2</v>
      </c>
      <c r="X108" s="21">
        <f>[1]ОАС!W24</f>
        <v>0</v>
      </c>
      <c r="Y108" s="21">
        <f>[1]ОАС!X24</f>
        <v>1</v>
      </c>
      <c r="Z108" s="21">
        <f>[1]ОАС!Y24</f>
        <v>4</v>
      </c>
      <c r="AA108" s="29">
        <f>[1]ОАС!Z24</f>
        <v>3</v>
      </c>
      <c r="AB108" s="21">
        <f>[1]ОАС!AA24</f>
        <v>1</v>
      </c>
      <c r="AC108" s="21">
        <f>[1]ОАС!AB24</f>
        <v>2</v>
      </c>
      <c r="AE108" s="217">
        <v>12</v>
      </c>
    </row>
    <row r="109" spans="1:31" ht="27" x14ac:dyDescent="0.25">
      <c r="A109" s="8">
        <v>15</v>
      </c>
      <c r="B109" s="18" t="s">
        <v>120</v>
      </c>
      <c r="C109" s="21">
        <f>[1]ОАС!B25</f>
        <v>33</v>
      </c>
      <c r="D109" s="29">
        <f>[1]ОАС!C25</f>
        <v>30</v>
      </c>
      <c r="E109" s="21">
        <f>[1]ОАС!D25</f>
        <v>3</v>
      </c>
      <c r="F109" s="21">
        <f>[1]ОАС!E25</f>
        <v>17</v>
      </c>
      <c r="G109" s="21">
        <f>[1]ОАС!F25</f>
        <v>20</v>
      </c>
      <c r="H109" s="21"/>
      <c r="I109" s="21"/>
      <c r="J109" s="21">
        <f>[1]ОАС!I25</f>
        <v>124</v>
      </c>
      <c r="K109" s="29">
        <f>[1]ОАС!J25</f>
        <v>115</v>
      </c>
      <c r="L109" s="21">
        <f>[1]ОАС!K25</f>
        <v>9</v>
      </c>
      <c r="M109" s="21">
        <f>[1]ОАС!L25</f>
        <v>83</v>
      </c>
      <c r="N109" s="21">
        <f>[1]ОАС!M25</f>
        <v>78</v>
      </c>
      <c r="O109" s="29">
        <f>[1]ОАС!N25</f>
        <v>72</v>
      </c>
      <c r="P109" s="21">
        <f>[1]ОАС!O25</f>
        <v>6</v>
      </c>
      <c r="Q109" s="21">
        <f>[1]ОАС!P25</f>
        <v>54</v>
      </c>
      <c r="R109" s="21">
        <f>[1]ОАС!Q25</f>
        <v>34</v>
      </c>
      <c r="S109" s="29">
        <f>[1]ОАС!R25</f>
        <v>31</v>
      </c>
      <c r="T109" s="21">
        <f>[1]ОАС!S25</f>
        <v>3</v>
      </c>
      <c r="U109" s="21">
        <f>[1]ОАС!T25</f>
        <v>22</v>
      </c>
      <c r="V109" s="21">
        <f>[1]ОАС!U25</f>
        <v>5</v>
      </c>
      <c r="W109" s="29">
        <f>[1]ОАС!V25</f>
        <v>5</v>
      </c>
      <c r="X109" s="21">
        <f>[1]ОАС!W25</f>
        <v>0</v>
      </c>
      <c r="Y109" s="21">
        <f>[1]ОАС!X25</f>
        <v>1</v>
      </c>
      <c r="Z109" s="21">
        <f>[1]ОАС!Y25</f>
        <v>7</v>
      </c>
      <c r="AA109" s="29">
        <f>[1]ОАС!Z25</f>
        <v>7</v>
      </c>
      <c r="AB109" s="21">
        <f>[1]ОАС!AA25</f>
        <v>0</v>
      </c>
      <c r="AC109" s="21">
        <f>[1]ОАС!AB25</f>
        <v>5</v>
      </c>
      <c r="AE109" s="217">
        <v>10</v>
      </c>
    </row>
    <row r="110" spans="1:31" ht="27" x14ac:dyDescent="0.25">
      <c r="A110" s="8">
        <v>16</v>
      </c>
      <c r="B110" s="18" t="s">
        <v>121</v>
      </c>
      <c r="C110" s="21">
        <f>[1]ОАС!B26</f>
        <v>21</v>
      </c>
      <c r="D110" s="29">
        <f>[1]ОАС!C26</f>
        <v>20</v>
      </c>
      <c r="E110" s="21">
        <f>[1]ОАС!D26</f>
        <v>1</v>
      </c>
      <c r="F110" s="21">
        <f>[1]ОАС!E26</f>
        <v>10</v>
      </c>
      <c r="G110" s="21">
        <f>[1]ОАС!F26</f>
        <v>4</v>
      </c>
      <c r="H110" s="21"/>
      <c r="I110" s="21"/>
      <c r="J110" s="21">
        <f>[1]ОАС!K26</f>
        <v>8</v>
      </c>
      <c r="K110" s="29">
        <f>[1]ОАС!L26</f>
        <v>60</v>
      </c>
      <c r="L110" s="21">
        <f>[1]ОАС!M26</f>
        <v>47</v>
      </c>
      <c r="M110" s="21">
        <f>[1]ОАС!N26</f>
        <v>44</v>
      </c>
      <c r="N110" s="21">
        <f>[1]ОАС!O26</f>
        <v>3</v>
      </c>
      <c r="O110" s="29">
        <f>[1]ОАС!P26</f>
        <v>36</v>
      </c>
      <c r="P110" s="21">
        <f>[1]ОАС!Q26</f>
        <v>23</v>
      </c>
      <c r="Q110" s="21">
        <f>[1]ОАС!R26</f>
        <v>18</v>
      </c>
      <c r="R110" s="21">
        <f>[1]ОАС!S26</f>
        <v>5</v>
      </c>
      <c r="S110" s="29">
        <f>[1]ОАС!T26</f>
        <v>14</v>
      </c>
      <c r="T110" s="21">
        <f>[1]ОАС!U26</f>
        <v>7</v>
      </c>
      <c r="U110" s="21">
        <f>[1]ОАС!V26</f>
        <v>7</v>
      </c>
      <c r="V110" s="21">
        <f>[1]ОАС!W26</f>
        <v>0</v>
      </c>
      <c r="W110" s="29">
        <f>[1]ОАС!X26</f>
        <v>6</v>
      </c>
      <c r="X110" s="21">
        <f>[1]ОАС!Y26</f>
        <v>7</v>
      </c>
      <c r="Y110" s="21">
        <f>[1]ОАС!Z26</f>
        <v>7</v>
      </c>
      <c r="Z110" s="21">
        <f>[1]ОАС!AA26</f>
        <v>0</v>
      </c>
      <c r="AA110" s="29">
        <f>[1]ОАС!AB26</f>
        <v>4</v>
      </c>
      <c r="AB110" s="21">
        <f>[1]ОАС!AA26</f>
        <v>0</v>
      </c>
      <c r="AC110" s="21">
        <f>[1]ОАС!AB26</f>
        <v>4</v>
      </c>
      <c r="AE110" s="217"/>
    </row>
    <row r="111" spans="1:31" ht="27" x14ac:dyDescent="0.25">
      <c r="A111" s="8">
        <v>17</v>
      </c>
      <c r="B111" s="18" t="s">
        <v>122</v>
      </c>
      <c r="C111" s="21">
        <f>[1]ОАС!B27</f>
        <v>14</v>
      </c>
      <c r="D111" s="29">
        <f>[1]ОАС!C27</f>
        <v>14</v>
      </c>
      <c r="E111" s="21">
        <f>[1]ОАС!D27</f>
        <v>0</v>
      </c>
      <c r="F111" s="21">
        <f>[1]ОАС!E27</f>
        <v>8</v>
      </c>
      <c r="G111" s="21">
        <f>[1]ОАС!F27</f>
        <v>3</v>
      </c>
      <c r="H111" s="21"/>
      <c r="I111" s="21"/>
      <c r="J111" s="21">
        <f>[1]ОАС!K27</f>
        <v>8</v>
      </c>
      <c r="K111" s="29">
        <f>[1]ОАС!L27</f>
        <v>43</v>
      </c>
      <c r="L111" s="21">
        <f>[1]ОАС!M27</f>
        <v>39</v>
      </c>
      <c r="M111" s="21">
        <f>[1]ОАС!N27</f>
        <v>34</v>
      </c>
      <c r="N111" s="21">
        <f>[1]ОАС!O27</f>
        <v>5</v>
      </c>
      <c r="O111" s="29">
        <f>[1]ОАС!P27</f>
        <v>28</v>
      </c>
      <c r="P111" s="21">
        <f>[1]ОАС!Q27</f>
        <v>17</v>
      </c>
      <c r="Q111" s="21">
        <f>[1]ОАС!R27</f>
        <v>15</v>
      </c>
      <c r="R111" s="21">
        <f>[1]ОАС!S27</f>
        <v>2</v>
      </c>
      <c r="S111" s="29">
        <f>[1]ОАС!T27</f>
        <v>12</v>
      </c>
      <c r="T111" s="21">
        <f>[1]ОАС!U27</f>
        <v>1</v>
      </c>
      <c r="U111" s="21">
        <f>[1]ОАС!V27</f>
        <v>1</v>
      </c>
      <c r="V111" s="21">
        <f>[1]ОАС!W27</f>
        <v>0</v>
      </c>
      <c r="W111" s="29">
        <f>[1]ОАС!X27</f>
        <v>1</v>
      </c>
      <c r="X111" s="21">
        <f>[1]ОАС!Y27</f>
        <v>4</v>
      </c>
      <c r="Y111" s="21">
        <f>[1]ОАС!Z27</f>
        <v>3</v>
      </c>
      <c r="Z111" s="21">
        <f>[1]ОАС!AA27</f>
        <v>1</v>
      </c>
      <c r="AA111" s="29">
        <f>[1]ОАС!AB27</f>
        <v>2</v>
      </c>
      <c r="AB111" s="21">
        <f>[1]ОАС!AA27</f>
        <v>1</v>
      </c>
      <c r="AC111" s="21">
        <f>[1]ОАС!AB27</f>
        <v>2</v>
      </c>
      <c r="AE111" s="217"/>
    </row>
    <row r="112" spans="1:31" ht="27" x14ac:dyDescent="0.25">
      <c r="A112" s="8">
        <v>18</v>
      </c>
      <c r="B112" s="18" t="s">
        <v>123</v>
      </c>
      <c r="C112" s="21">
        <f>[1]ОАС!B28</f>
        <v>17</v>
      </c>
      <c r="D112" s="29">
        <f>[1]ОАС!C28</f>
        <v>15</v>
      </c>
      <c r="E112" s="21">
        <f>[1]ОАС!D28</f>
        <v>2</v>
      </c>
      <c r="F112" s="21">
        <f>[1]ОАС!E28</f>
        <v>8</v>
      </c>
      <c r="G112" s="21">
        <f>[1]ОАС!F28</f>
        <v>4</v>
      </c>
      <c r="H112" s="21"/>
      <c r="I112" s="21"/>
      <c r="J112" s="21">
        <f>[1]ОАС!I28</f>
        <v>64</v>
      </c>
      <c r="K112" s="29">
        <f>[1]ОАС!J28</f>
        <v>64</v>
      </c>
      <c r="L112" s="21">
        <f>[1]ОАС!K28</f>
        <v>0</v>
      </c>
      <c r="M112" s="21">
        <f>[1]ОАС!L28</f>
        <v>55</v>
      </c>
      <c r="N112" s="21">
        <f>[1]ОАС!M28</f>
        <v>41</v>
      </c>
      <c r="O112" s="29">
        <f>[1]ОАС!N28</f>
        <v>41</v>
      </c>
      <c r="P112" s="21">
        <f>[1]ОАС!O28</f>
        <v>0</v>
      </c>
      <c r="Q112" s="21">
        <f>[1]ОАС!P28</f>
        <v>37</v>
      </c>
      <c r="R112" s="21">
        <f>[1]ОАС!Q28</f>
        <v>16</v>
      </c>
      <c r="S112" s="29">
        <f>[1]ОАС!R28</f>
        <v>16</v>
      </c>
      <c r="T112" s="21">
        <f>[1]ОАС!S28</f>
        <v>0</v>
      </c>
      <c r="U112" s="21">
        <f>[1]ОАС!T28</f>
        <v>15</v>
      </c>
      <c r="V112" s="21">
        <f>[1]ОАС!U28</f>
        <v>2</v>
      </c>
      <c r="W112" s="29">
        <f>[1]ОАС!V28</f>
        <v>2</v>
      </c>
      <c r="X112" s="21">
        <f>[1]ОАС!W28</f>
        <v>0</v>
      </c>
      <c r="Y112" s="21">
        <f>[1]ОАС!X28</f>
        <v>0</v>
      </c>
      <c r="Z112" s="21">
        <f>[1]ОАС!Y28</f>
        <v>5</v>
      </c>
      <c r="AA112" s="29">
        <f>[1]ОАС!Z28</f>
        <v>5</v>
      </c>
      <c r="AB112" s="21">
        <f>[1]ОАС!AA28</f>
        <v>0</v>
      </c>
      <c r="AC112" s="21">
        <f>[1]ОАС!AB28</f>
        <v>3</v>
      </c>
      <c r="AE112" s="217"/>
    </row>
    <row r="113" spans="1:31" ht="27" x14ac:dyDescent="0.25">
      <c r="A113" s="8">
        <v>19</v>
      </c>
      <c r="B113" s="18" t="s">
        <v>124</v>
      </c>
      <c r="C113" s="21">
        <f>[1]ОАС!B29</f>
        <v>15</v>
      </c>
      <c r="D113" s="29">
        <f>[1]ОАС!C29</f>
        <v>11</v>
      </c>
      <c r="E113" s="21">
        <f>[1]ОАС!D29</f>
        <v>4</v>
      </c>
      <c r="F113" s="21">
        <f>[1]ОАС!E29</f>
        <v>6</v>
      </c>
      <c r="G113" s="21">
        <f>[1]ОАС!F29</f>
        <v>4</v>
      </c>
      <c r="H113" s="21"/>
      <c r="I113" s="21"/>
      <c r="J113" s="21">
        <f>[1]ОАС!I29</f>
        <v>61</v>
      </c>
      <c r="K113" s="29">
        <f>[1]ОАС!J29</f>
        <v>56</v>
      </c>
      <c r="L113" s="21">
        <f>[1]ОАС!K29</f>
        <v>5</v>
      </c>
      <c r="M113" s="21">
        <f>[1]ОАС!L29</f>
        <v>43</v>
      </c>
      <c r="N113" s="21">
        <f>[1]ОАС!M29</f>
        <v>40</v>
      </c>
      <c r="O113" s="29">
        <f>[1]ОАС!N29</f>
        <v>37</v>
      </c>
      <c r="P113" s="21">
        <f>[1]ОАС!O29</f>
        <v>3</v>
      </c>
      <c r="Q113" s="21">
        <f>[1]ОАС!P29</f>
        <v>28</v>
      </c>
      <c r="R113" s="21">
        <f>[1]ОАС!Q29</f>
        <v>16</v>
      </c>
      <c r="S113" s="29">
        <f>[1]ОАС!R29</f>
        <v>14</v>
      </c>
      <c r="T113" s="21">
        <f>[1]ОАС!S29</f>
        <v>2</v>
      </c>
      <c r="U113" s="21">
        <f>[1]ОАС!T29</f>
        <v>11</v>
      </c>
      <c r="V113" s="21">
        <f>[1]ОАС!U29</f>
        <v>2</v>
      </c>
      <c r="W113" s="29">
        <f>[1]ОАС!V29</f>
        <v>2</v>
      </c>
      <c r="X113" s="21">
        <f>[1]ОАС!W29</f>
        <v>0</v>
      </c>
      <c r="Y113" s="21">
        <f>[1]ОАС!X29</f>
        <v>1</v>
      </c>
      <c r="Z113" s="21">
        <f>[1]ОАС!Y29</f>
        <v>3</v>
      </c>
      <c r="AA113" s="29">
        <f>[1]ОАС!Z29</f>
        <v>3</v>
      </c>
      <c r="AB113" s="21">
        <f>[1]ОАС!AA29</f>
        <v>0</v>
      </c>
      <c r="AC113" s="21">
        <f>[1]ОАС!AB29</f>
        <v>3</v>
      </c>
      <c r="AE113" s="217">
        <v>2</v>
      </c>
    </row>
    <row r="114" spans="1:31" ht="27" x14ac:dyDescent="0.25">
      <c r="A114" s="8">
        <v>20</v>
      </c>
      <c r="B114" s="18" t="s">
        <v>125</v>
      </c>
      <c r="C114" s="21">
        <f>[1]ОАС!B30</f>
        <v>40</v>
      </c>
      <c r="D114" s="29">
        <f>[1]ОАС!C30</f>
        <v>34</v>
      </c>
      <c r="E114" s="21">
        <f>[1]ОАС!D30</f>
        <v>6</v>
      </c>
      <c r="F114" s="21">
        <f>[1]ОАС!E30</f>
        <v>17</v>
      </c>
      <c r="G114" s="21">
        <f>[1]ОАС!F30</f>
        <v>26</v>
      </c>
      <c r="H114" s="21"/>
      <c r="I114" s="21"/>
      <c r="J114" s="21">
        <f>[1]ОАС!I30</f>
        <v>152</v>
      </c>
      <c r="K114" s="29">
        <f>[1]ОАС!J30</f>
        <v>138</v>
      </c>
      <c r="L114" s="21">
        <f>[1]ОАС!K30</f>
        <v>14</v>
      </c>
      <c r="M114" s="21">
        <f>[1]ОАС!L30</f>
        <v>113</v>
      </c>
      <c r="N114" s="21">
        <f>[1]ОАС!M30</f>
        <v>99</v>
      </c>
      <c r="O114" s="29">
        <f>[1]ОАС!N30</f>
        <v>91</v>
      </c>
      <c r="P114" s="21">
        <f>[1]ОАС!O30</f>
        <v>8</v>
      </c>
      <c r="Q114" s="21">
        <f>[1]ОАС!P30</f>
        <v>75</v>
      </c>
      <c r="R114" s="21">
        <f>[1]ОАС!Q30</f>
        <v>40</v>
      </c>
      <c r="S114" s="29">
        <f>[1]ОАС!R30</f>
        <v>35</v>
      </c>
      <c r="T114" s="21">
        <f>[1]ОАС!S30</f>
        <v>5</v>
      </c>
      <c r="U114" s="21">
        <f>[1]ОАС!T30</f>
        <v>30</v>
      </c>
      <c r="V114" s="21">
        <f>[1]ОАС!U30</f>
        <v>4</v>
      </c>
      <c r="W114" s="29">
        <f>[1]ОАС!V30</f>
        <v>4</v>
      </c>
      <c r="X114" s="21">
        <f>[1]ОАС!W30</f>
        <v>0</v>
      </c>
      <c r="Y114" s="21">
        <f>[1]ОАС!X30</f>
        <v>2</v>
      </c>
      <c r="Z114" s="21">
        <f>[1]ОАС!Y30</f>
        <v>9</v>
      </c>
      <c r="AA114" s="29">
        <f>[1]ОАС!Z30</f>
        <v>8</v>
      </c>
      <c r="AB114" s="21">
        <f>[1]ОАС!AA30</f>
        <v>1</v>
      </c>
      <c r="AC114" s="21">
        <f>[1]ОАС!AB30</f>
        <v>6</v>
      </c>
      <c r="AE114" s="217"/>
    </row>
    <row r="115" spans="1:31" ht="27" x14ac:dyDescent="0.25">
      <c r="A115" s="8">
        <v>21</v>
      </c>
      <c r="B115" s="18" t="s">
        <v>126</v>
      </c>
      <c r="C115" s="21">
        <f>[1]ОАС!B31</f>
        <v>14</v>
      </c>
      <c r="D115" s="29">
        <f>[1]ОАС!C31</f>
        <v>14</v>
      </c>
      <c r="E115" s="21">
        <f>[1]ОАС!D31</f>
        <v>0</v>
      </c>
      <c r="F115" s="21">
        <f>[1]ОАС!E31</f>
        <v>7</v>
      </c>
      <c r="G115" s="21">
        <f>[1]ОАС!F31</f>
        <v>5</v>
      </c>
      <c r="H115" s="21"/>
      <c r="I115" s="21"/>
      <c r="J115" s="21">
        <f>[1]ОАС!K31</f>
        <v>5</v>
      </c>
      <c r="K115" s="29">
        <f>[1]ОАС!L31</f>
        <v>47</v>
      </c>
      <c r="L115" s="21">
        <f>[1]ОАС!M31</f>
        <v>39</v>
      </c>
      <c r="M115" s="21">
        <f>[1]ОАС!N31</f>
        <v>36</v>
      </c>
      <c r="N115" s="21">
        <f>[1]ОАС!O31</f>
        <v>3</v>
      </c>
      <c r="O115" s="29">
        <f>[1]ОАС!P31</f>
        <v>32</v>
      </c>
      <c r="P115" s="21">
        <f>[1]ОАС!Q31</f>
        <v>15</v>
      </c>
      <c r="Q115" s="21">
        <f>[1]ОАС!R31</f>
        <v>14</v>
      </c>
      <c r="R115" s="21">
        <f>[1]ОАС!S31</f>
        <v>1</v>
      </c>
      <c r="S115" s="29">
        <f>[1]ОАС!T31</f>
        <v>10</v>
      </c>
      <c r="T115" s="21">
        <f>[1]ОАС!U31</f>
        <v>3</v>
      </c>
      <c r="U115" s="21">
        <f>[1]ОАС!V31</f>
        <v>3</v>
      </c>
      <c r="V115" s="21">
        <f>[1]ОАС!W31</f>
        <v>0</v>
      </c>
      <c r="W115" s="29">
        <f>[1]ОАС!X31</f>
        <v>2</v>
      </c>
      <c r="X115" s="21">
        <f>[1]ОАС!Y31</f>
        <v>4</v>
      </c>
      <c r="Y115" s="21">
        <f>[1]ОАС!Z31</f>
        <v>3</v>
      </c>
      <c r="Z115" s="21">
        <f>[1]ОАС!AA31</f>
        <v>1</v>
      </c>
      <c r="AA115" s="29">
        <f>[1]ОАС!AB31</f>
        <v>3</v>
      </c>
      <c r="AB115" s="21">
        <f>[1]ОАС!AA31</f>
        <v>1</v>
      </c>
      <c r="AC115" s="21">
        <f>[1]ОАС!AB31</f>
        <v>3</v>
      </c>
      <c r="AE115" s="217">
        <f>5</f>
        <v>5</v>
      </c>
    </row>
    <row r="116" spans="1:31" ht="27" x14ac:dyDescent="0.25">
      <c r="A116" s="8">
        <v>22</v>
      </c>
      <c r="B116" s="18" t="s">
        <v>127</v>
      </c>
      <c r="C116" s="21">
        <f>[1]ОАС!B32</f>
        <v>21</v>
      </c>
      <c r="D116" s="29">
        <f>[1]ОАС!C32</f>
        <v>17</v>
      </c>
      <c r="E116" s="21">
        <f>[1]ОАС!D32</f>
        <v>4</v>
      </c>
      <c r="F116" s="21">
        <f>[1]ОАС!E32</f>
        <v>8</v>
      </c>
      <c r="G116" s="21">
        <f>[1]ОАС!F32</f>
        <v>5</v>
      </c>
      <c r="H116" s="21"/>
      <c r="I116" s="21"/>
      <c r="J116" s="21">
        <f>[1]ОАС!I32</f>
        <v>77</v>
      </c>
      <c r="K116" s="29">
        <f>[1]ОАС!J32</f>
        <v>71</v>
      </c>
      <c r="L116" s="21">
        <f>[1]ОАС!K32</f>
        <v>6</v>
      </c>
      <c r="M116" s="21">
        <f>[1]ОАС!L32</f>
        <v>55</v>
      </c>
      <c r="N116" s="21">
        <f>[1]ОАС!M32</f>
        <v>51</v>
      </c>
      <c r="O116" s="29">
        <f>[1]ОАС!N32</f>
        <v>47</v>
      </c>
      <c r="P116" s="21">
        <f>[1]ОАС!O32</f>
        <v>4</v>
      </c>
      <c r="Q116" s="21">
        <f>[1]ОАС!P32</f>
        <v>39</v>
      </c>
      <c r="R116" s="21">
        <f>[1]ОАС!Q32</f>
        <v>20</v>
      </c>
      <c r="S116" s="29">
        <f>[1]ОАС!R32</f>
        <v>19</v>
      </c>
      <c r="T116" s="21">
        <f>[1]ОАС!S32</f>
        <v>1</v>
      </c>
      <c r="U116" s="21">
        <f>[1]ОАС!T32</f>
        <v>12</v>
      </c>
      <c r="V116" s="21">
        <f>[1]ОАС!U32</f>
        <v>5</v>
      </c>
      <c r="W116" s="29">
        <f>[1]ОАС!V32</f>
        <v>4</v>
      </c>
      <c r="X116" s="21">
        <f>[1]ОАС!W32</f>
        <v>1</v>
      </c>
      <c r="Y116" s="21">
        <f>[1]ОАС!X32</f>
        <v>3</v>
      </c>
      <c r="Z116" s="21">
        <f>[1]ОАС!Y32</f>
        <v>0</v>
      </c>
      <c r="AA116" s="29">
        <f>[1]ОАС!Z32</f>
        <v>0</v>
      </c>
      <c r="AB116" s="21">
        <f>[1]ОАС!AA32</f>
        <v>0</v>
      </c>
      <c r="AC116" s="21">
        <f>[1]ОАС!AB32</f>
        <v>0</v>
      </c>
      <c r="AE116" s="217">
        <v>1</v>
      </c>
    </row>
    <row r="117" spans="1:31" ht="27" x14ac:dyDescent="0.25">
      <c r="A117" s="8">
        <v>23</v>
      </c>
      <c r="B117" s="18" t="s">
        <v>128</v>
      </c>
      <c r="C117" s="21">
        <f>[1]ОАС!B33</f>
        <v>17</v>
      </c>
      <c r="D117" s="29">
        <f>[1]ОАС!C33</f>
        <v>16</v>
      </c>
      <c r="E117" s="21">
        <f>[1]ОАС!D33</f>
        <v>1</v>
      </c>
      <c r="F117" s="21">
        <f>[1]ОАС!E33</f>
        <v>10</v>
      </c>
      <c r="G117" s="21">
        <f>[1]ОАС!F33</f>
        <v>6</v>
      </c>
      <c r="H117" s="21"/>
      <c r="I117" s="21"/>
      <c r="J117" s="21">
        <f>[1]ОАС!K33</f>
        <v>8</v>
      </c>
      <c r="K117" s="29">
        <f>[1]ОАС!L33</f>
        <v>43</v>
      </c>
      <c r="L117" s="21">
        <f>[1]ОАС!M33</f>
        <v>44</v>
      </c>
      <c r="M117" s="21">
        <f>[1]ОАС!N33</f>
        <v>40</v>
      </c>
      <c r="N117" s="21">
        <f>[1]ОАС!O33</f>
        <v>4</v>
      </c>
      <c r="O117" s="29">
        <f>[1]ОАС!P33</f>
        <v>31</v>
      </c>
      <c r="P117" s="21">
        <f>[1]ОАС!Q33</f>
        <v>18</v>
      </c>
      <c r="Q117" s="21">
        <f>[1]ОАС!R33</f>
        <v>14</v>
      </c>
      <c r="R117" s="21">
        <f>[1]ОАС!S33</f>
        <v>4</v>
      </c>
      <c r="S117" s="29">
        <f>[1]ОАС!T33</f>
        <v>5</v>
      </c>
      <c r="T117" s="21">
        <f>[1]ОАС!U33</f>
        <v>5</v>
      </c>
      <c r="U117" s="21">
        <f>[1]ОАС!V33</f>
        <v>5</v>
      </c>
      <c r="V117" s="21">
        <f>[1]ОАС!W33</f>
        <v>0</v>
      </c>
      <c r="W117" s="29">
        <f>[1]ОАС!X33</f>
        <v>3</v>
      </c>
      <c r="X117" s="21">
        <f>[1]ОАС!Y33</f>
        <v>6</v>
      </c>
      <c r="Y117" s="21">
        <f>[1]ОАС!Z33</f>
        <v>6</v>
      </c>
      <c r="Z117" s="21">
        <f>[1]ОАС!AA33</f>
        <v>0</v>
      </c>
      <c r="AA117" s="29">
        <f>[1]ОАС!AB33</f>
        <v>4</v>
      </c>
      <c r="AB117" s="21">
        <f>[1]ОАС!AA33</f>
        <v>0</v>
      </c>
      <c r="AC117" s="21">
        <f>[1]ОАС!AB33</f>
        <v>4</v>
      </c>
      <c r="AE117" s="217">
        <v>3</v>
      </c>
    </row>
    <row r="118" spans="1:31" ht="27" x14ac:dyDescent="0.25">
      <c r="A118" s="8">
        <v>24</v>
      </c>
      <c r="B118" s="18" t="s">
        <v>129</v>
      </c>
      <c r="C118" s="21">
        <f>[1]ОАС!B34</f>
        <v>12</v>
      </c>
      <c r="D118" s="29">
        <f>[1]ОАС!C34</f>
        <v>9</v>
      </c>
      <c r="E118" s="21">
        <f>[1]ОАС!D34</f>
        <v>3</v>
      </c>
      <c r="F118" s="21">
        <f>[1]ОАС!E34</f>
        <v>2</v>
      </c>
      <c r="G118" s="21">
        <f>[1]ОАС!F34</f>
        <v>3</v>
      </c>
      <c r="H118" s="21"/>
      <c r="I118" s="21"/>
      <c r="J118" s="21">
        <f>[1]ОАС!K34</f>
        <v>3</v>
      </c>
      <c r="K118" s="29">
        <f>[1]ОАС!L34</f>
        <v>21</v>
      </c>
      <c r="L118" s="21">
        <f>[1]ОАС!M34</f>
        <v>30</v>
      </c>
      <c r="M118" s="21">
        <f>[1]ОАС!N34</f>
        <v>27</v>
      </c>
      <c r="N118" s="21">
        <f>[1]ОАС!O34</f>
        <v>3</v>
      </c>
      <c r="O118" s="29">
        <f>[1]ОАС!P34</f>
        <v>16</v>
      </c>
      <c r="P118" s="21">
        <f>[1]ОАС!Q34</f>
        <v>9</v>
      </c>
      <c r="Q118" s="21">
        <f>[1]ОАС!R34</f>
        <v>9</v>
      </c>
      <c r="R118" s="21">
        <f>[1]ОАС!S34</f>
        <v>0</v>
      </c>
      <c r="S118" s="29">
        <f>[1]ОАС!T34</f>
        <v>4</v>
      </c>
      <c r="T118" s="21">
        <f>[1]ОАС!U34</f>
        <v>0</v>
      </c>
      <c r="U118" s="21">
        <f>[1]ОАС!V34</f>
        <v>0</v>
      </c>
      <c r="V118" s="21">
        <f>[1]ОАС!W34</f>
        <v>0</v>
      </c>
      <c r="W118" s="29">
        <f>[1]ОАС!X34</f>
        <v>0</v>
      </c>
      <c r="X118" s="21">
        <f>[1]ОАС!Y34</f>
        <v>2</v>
      </c>
      <c r="Y118" s="21">
        <f>[1]ОАС!Z34</f>
        <v>2</v>
      </c>
      <c r="Z118" s="21">
        <f>[1]ОАС!AA34</f>
        <v>0</v>
      </c>
      <c r="AA118" s="29">
        <f>[1]ОАС!AB34</f>
        <v>1</v>
      </c>
      <c r="AB118" s="21">
        <f>[1]ОАС!AA34</f>
        <v>0</v>
      </c>
      <c r="AC118" s="21">
        <f>[1]ОАС!AB34</f>
        <v>1</v>
      </c>
      <c r="AE118" s="217"/>
    </row>
    <row r="119" spans="1:31" ht="27" x14ac:dyDescent="0.25">
      <c r="A119" s="8">
        <v>25</v>
      </c>
      <c r="B119" s="18" t="s">
        <v>130</v>
      </c>
      <c r="C119" s="21">
        <f>[1]ОАС!B35</f>
        <v>16</v>
      </c>
      <c r="D119" s="29">
        <f>[1]ОАС!C35</f>
        <v>13</v>
      </c>
      <c r="E119" s="21">
        <f>[1]ОАС!D35</f>
        <v>3</v>
      </c>
      <c r="F119" s="21">
        <f>[1]ОАС!E35</f>
        <v>9</v>
      </c>
      <c r="G119" s="21">
        <f>[1]ОАС!F35</f>
        <v>9</v>
      </c>
      <c r="H119" s="21"/>
      <c r="I119" s="21"/>
      <c r="J119" s="21">
        <f>[1]ОАС!I35</f>
        <v>60</v>
      </c>
      <c r="K119" s="29">
        <f>[1]ОАС!J35</f>
        <v>57</v>
      </c>
      <c r="L119" s="21">
        <f>[1]ОАС!K35</f>
        <v>3</v>
      </c>
      <c r="M119" s="21">
        <f>[1]ОАС!L35</f>
        <v>42</v>
      </c>
      <c r="N119" s="21">
        <f>[1]ОАС!M35</f>
        <v>40</v>
      </c>
      <c r="O119" s="29">
        <f>[1]ОАС!N35</f>
        <v>39</v>
      </c>
      <c r="P119" s="21">
        <f>[1]ОАС!O35</f>
        <v>1</v>
      </c>
      <c r="Q119" s="21">
        <f>[1]ОАС!P35</f>
        <v>27</v>
      </c>
      <c r="R119" s="21">
        <f>[1]ОАС!Q35</f>
        <v>16</v>
      </c>
      <c r="S119" s="29">
        <f>[1]ОАС!R35</f>
        <v>14</v>
      </c>
      <c r="T119" s="21">
        <f>[1]ОАС!S35</f>
        <v>2</v>
      </c>
      <c r="U119" s="21">
        <f>[1]ОАС!T35</f>
        <v>11</v>
      </c>
      <c r="V119" s="21">
        <f>[1]ОАС!U35</f>
        <v>2</v>
      </c>
      <c r="W119" s="29">
        <f>[1]ОАС!V35</f>
        <v>2</v>
      </c>
      <c r="X119" s="21">
        <f>[1]ОАС!W35</f>
        <v>0</v>
      </c>
      <c r="Y119" s="21">
        <f>[1]ОАС!X35</f>
        <v>2</v>
      </c>
      <c r="Z119" s="21">
        <f>[1]ОАС!Y35</f>
        <v>2</v>
      </c>
      <c r="AA119" s="29">
        <f>[1]ОАС!Z35</f>
        <v>2</v>
      </c>
      <c r="AB119" s="21">
        <f>[1]ОАС!AA35</f>
        <v>0</v>
      </c>
      <c r="AC119" s="21">
        <f>[1]ОАС!AB35</f>
        <v>2</v>
      </c>
      <c r="AE119" s="217"/>
    </row>
    <row r="120" spans="1:31" ht="27" x14ac:dyDescent="0.25">
      <c r="A120" s="8">
        <v>26</v>
      </c>
      <c r="B120" s="18" t="s">
        <v>131</v>
      </c>
      <c r="C120" s="21">
        <f>[1]ОАС!B36</f>
        <v>49</v>
      </c>
      <c r="D120" s="29">
        <f>[1]ОАС!C36</f>
        <v>49</v>
      </c>
      <c r="E120" s="21">
        <f>[1]ОАС!D36</f>
        <v>0</v>
      </c>
      <c r="F120" s="21">
        <f>[1]ОАС!E36</f>
        <v>23</v>
      </c>
      <c r="G120" s="21">
        <f>[1]ОАС!F36</f>
        <v>3</v>
      </c>
      <c r="H120" s="21"/>
      <c r="I120" s="21"/>
      <c r="J120" s="21">
        <f>[1]ОАС!K36</f>
        <v>42</v>
      </c>
      <c r="K120" s="29">
        <f>[1]ОАС!L36</f>
        <v>114</v>
      </c>
      <c r="L120" s="21">
        <f>[1]ОАС!M36</f>
        <v>112</v>
      </c>
      <c r="M120" s="21">
        <f>[1]ОАС!N36</f>
        <v>89</v>
      </c>
      <c r="N120" s="21">
        <f>[1]ОАС!O36</f>
        <v>23</v>
      </c>
      <c r="O120" s="29">
        <f>[1]ОАС!P36</f>
        <v>69</v>
      </c>
      <c r="P120" s="21">
        <f>[1]ОАС!Q36</f>
        <v>52</v>
      </c>
      <c r="Q120" s="21">
        <f>[1]ОАС!R36</f>
        <v>43</v>
      </c>
      <c r="R120" s="21">
        <f>[1]ОАС!S36</f>
        <v>9</v>
      </c>
      <c r="S120" s="29">
        <f>[1]ОАС!T36</f>
        <v>34</v>
      </c>
      <c r="T120" s="21">
        <f>[1]ОАС!U36</f>
        <v>15</v>
      </c>
      <c r="U120" s="21">
        <f>[1]ОАС!V36</f>
        <v>6</v>
      </c>
      <c r="V120" s="21">
        <f>[1]ОАС!W36</f>
        <v>9</v>
      </c>
      <c r="W120" s="29">
        <f>[1]ОАС!X36</f>
        <v>4</v>
      </c>
      <c r="X120" s="21">
        <f>[1]ОАС!Y36</f>
        <v>11</v>
      </c>
      <c r="Y120" s="21">
        <f>[1]ОАС!Z36</f>
        <v>10</v>
      </c>
      <c r="Z120" s="21">
        <f>[1]ОАС!AA36</f>
        <v>1</v>
      </c>
      <c r="AA120" s="29">
        <f>[1]ОАС!AB36</f>
        <v>7</v>
      </c>
      <c r="AB120" s="21">
        <f>[1]ОАС!AA36</f>
        <v>1</v>
      </c>
      <c r="AC120" s="21">
        <f>[1]ОАС!AB36</f>
        <v>7</v>
      </c>
      <c r="AE120" s="217"/>
    </row>
    <row r="121" spans="1:31" ht="27" x14ac:dyDescent="0.25">
      <c r="A121" s="8">
        <v>27</v>
      </c>
      <c r="B121" s="18" t="s">
        <v>132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30"/>
      <c r="AC121" s="30"/>
      <c r="AE121" s="217"/>
    </row>
    <row r="122" spans="1:31" ht="27" x14ac:dyDescent="0.25">
      <c r="A122" s="23"/>
      <c r="B122" s="24" t="s">
        <v>12</v>
      </c>
      <c r="C122" s="24">
        <f>SUM(C95:C121)</f>
        <v>596</v>
      </c>
      <c r="D122" s="24">
        <f t="shared" ref="D122:I122" si="4">SUM(D95:D121)</f>
        <v>527</v>
      </c>
      <c r="E122" s="24">
        <f t="shared" si="4"/>
        <v>69</v>
      </c>
      <c r="F122" s="24">
        <f t="shared" si="4"/>
        <v>279</v>
      </c>
      <c r="G122" s="24">
        <f t="shared" si="4"/>
        <v>251</v>
      </c>
      <c r="H122" s="24">
        <f t="shared" si="4"/>
        <v>0</v>
      </c>
      <c r="I122" s="24">
        <f t="shared" si="4"/>
        <v>0</v>
      </c>
      <c r="J122" s="24">
        <f>SUM(J95:J121)</f>
        <v>1430</v>
      </c>
      <c r="K122" s="24">
        <f t="shared" ref="K122:AA122" si="5">SUM(K95:K121)</f>
        <v>1791</v>
      </c>
      <c r="L122" s="24">
        <f t="shared" si="5"/>
        <v>739</v>
      </c>
      <c r="M122" s="24">
        <f t="shared" si="5"/>
        <v>1438</v>
      </c>
      <c r="N122" s="24">
        <f t="shared" si="5"/>
        <v>895</v>
      </c>
      <c r="O122" s="24">
        <f t="shared" si="5"/>
        <v>1156</v>
      </c>
      <c r="P122" s="24">
        <f t="shared" si="5"/>
        <v>322</v>
      </c>
      <c r="Q122" s="24">
        <f t="shared" si="5"/>
        <v>786</v>
      </c>
      <c r="R122" s="24">
        <f t="shared" si="5"/>
        <v>389</v>
      </c>
      <c r="S122" s="24">
        <f t="shared" si="5"/>
        <v>460</v>
      </c>
      <c r="T122" s="24">
        <f t="shared" si="5"/>
        <v>95</v>
      </c>
      <c r="U122" s="24">
        <f t="shared" si="5"/>
        <v>289</v>
      </c>
      <c r="V122" s="24">
        <f t="shared" si="5"/>
        <v>72</v>
      </c>
      <c r="W122" s="24">
        <f t="shared" si="5"/>
        <v>78</v>
      </c>
      <c r="X122" s="24">
        <f t="shared" si="5"/>
        <v>56</v>
      </c>
      <c r="Y122" s="24">
        <f t="shared" si="5"/>
        <v>83</v>
      </c>
      <c r="Z122" s="24">
        <f t="shared" si="5"/>
        <v>72</v>
      </c>
      <c r="AA122" s="24">
        <f t="shared" si="5"/>
        <v>94</v>
      </c>
      <c r="AB122" s="21">
        <f>[1]ОАС!AA38</f>
        <v>10</v>
      </c>
      <c r="AC122" s="21">
        <f>[1]ОАС!AB38</f>
        <v>73</v>
      </c>
      <c r="AE122" s="400">
        <f>SUM(AE95:AE121)</f>
        <v>128</v>
      </c>
    </row>
    <row r="123" spans="1:31" ht="27" x14ac:dyDescent="0.25">
      <c r="A123" s="23"/>
      <c r="B123" s="9" t="s">
        <v>133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E123" s="217"/>
    </row>
    <row r="124" spans="1:31" s="25" customFormat="1" ht="27" x14ac:dyDescent="0.25">
      <c r="A124" s="8">
        <v>1</v>
      </c>
      <c r="B124" s="18" t="s">
        <v>134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E124" s="217"/>
    </row>
    <row r="125" spans="1:31" s="25" customFormat="1" ht="27" x14ac:dyDescent="0.25">
      <c r="A125" s="8">
        <v>2</v>
      </c>
      <c r="B125" s="18" t="s">
        <v>135</v>
      </c>
      <c r="C125" s="21">
        <f>[1]ГС!B12</f>
        <v>12</v>
      </c>
      <c r="D125" s="29">
        <f>[1]ГС!C12</f>
        <v>9</v>
      </c>
      <c r="E125" s="21">
        <f>[1]ГС!D12</f>
        <v>3</v>
      </c>
      <c r="F125" s="21">
        <f>[1]ГС!E12</f>
        <v>2</v>
      </c>
      <c r="G125" s="21">
        <f>[1]ГС!F12</f>
        <v>5</v>
      </c>
      <c r="H125" s="21"/>
      <c r="I125" s="21"/>
      <c r="J125" s="21">
        <f>[1]ГС!I12</f>
        <v>59</v>
      </c>
      <c r="K125" s="29">
        <f>[1]ГС!J12</f>
        <v>50</v>
      </c>
      <c r="L125" s="21">
        <f>[1]ГС!K12</f>
        <v>9</v>
      </c>
      <c r="M125" s="21">
        <f>[1]ГС!L12</f>
        <v>39</v>
      </c>
      <c r="N125" s="21">
        <f>[1]ГС!M12</f>
        <v>33</v>
      </c>
      <c r="O125" s="29">
        <f>[1]ГС!N12</f>
        <v>29</v>
      </c>
      <c r="P125" s="21">
        <f>[1]ГС!O12</f>
        <v>4</v>
      </c>
      <c r="Q125" s="21">
        <f>[1]ГС!P12</f>
        <v>25</v>
      </c>
      <c r="R125" s="21">
        <f>[1]ГС!Q12</f>
        <v>14</v>
      </c>
      <c r="S125" s="29">
        <f>[1]ГС!R12</f>
        <v>13</v>
      </c>
      <c r="T125" s="21">
        <f>[1]ГС!S12</f>
        <v>1</v>
      </c>
      <c r="U125" s="21">
        <f>[1]ГС!T12</f>
        <v>8</v>
      </c>
      <c r="V125" s="21">
        <f>[1]ГС!U12</f>
        <v>6</v>
      </c>
      <c r="W125" s="29">
        <f>[1]ГС!V12</f>
        <v>4</v>
      </c>
      <c r="X125" s="21">
        <f>[1]ГС!W12</f>
        <v>2</v>
      </c>
      <c r="Y125" s="21">
        <f>[1]ГС!X12</f>
        <v>3</v>
      </c>
      <c r="Z125" s="21">
        <f>[1]ГС!Y12</f>
        <v>5</v>
      </c>
      <c r="AA125" s="29">
        <f>[1]ГС!Z12</f>
        <v>4</v>
      </c>
      <c r="AB125" s="21">
        <f>[1]ГС!AA12</f>
        <v>1</v>
      </c>
      <c r="AC125" s="21">
        <f>[1]ГС!AB12</f>
        <v>3</v>
      </c>
      <c r="AE125" s="217"/>
    </row>
    <row r="126" spans="1:31" s="25" customFormat="1" ht="27" x14ac:dyDescent="0.25">
      <c r="A126" s="8">
        <v>3</v>
      </c>
      <c r="B126" s="18" t="s">
        <v>136</v>
      </c>
      <c r="C126" s="21">
        <f>[1]ГС!B13</f>
        <v>12</v>
      </c>
      <c r="D126" s="29">
        <f>[1]ГС!C13</f>
        <v>9</v>
      </c>
      <c r="E126" s="21">
        <f>[1]ГС!D13</f>
        <v>3</v>
      </c>
      <c r="F126" s="21">
        <f>[1]ГС!E13</f>
        <v>5</v>
      </c>
      <c r="G126" s="21">
        <f>[1]ГС!F13</f>
        <v>2</v>
      </c>
      <c r="H126" s="21"/>
      <c r="I126" s="21"/>
      <c r="J126" s="21">
        <f>[1]ГС!I13</f>
        <v>68</v>
      </c>
      <c r="K126" s="29">
        <f>[1]ГС!J13</f>
        <v>59</v>
      </c>
      <c r="L126" s="21">
        <f>[1]ГС!K13</f>
        <v>9</v>
      </c>
      <c r="M126" s="21">
        <f>[1]ГС!L13</f>
        <v>38</v>
      </c>
      <c r="N126" s="21">
        <f>[1]ГС!M13</f>
        <v>38</v>
      </c>
      <c r="O126" s="29">
        <f>[1]ГС!N13</f>
        <v>31</v>
      </c>
      <c r="P126" s="21">
        <f>[1]ГС!O13</f>
        <v>7</v>
      </c>
      <c r="Q126" s="21">
        <f>[1]ГС!P13</f>
        <v>19</v>
      </c>
      <c r="R126" s="21">
        <f>[1]ГС!Q13</f>
        <v>14</v>
      </c>
      <c r="S126" s="29">
        <f>[1]ГС!R13</f>
        <v>12</v>
      </c>
      <c r="T126" s="21">
        <f>[1]ГС!S13</f>
        <v>2</v>
      </c>
      <c r="U126" s="21">
        <f>[1]ГС!T13</f>
        <v>8</v>
      </c>
      <c r="V126" s="21">
        <f>[1]ГС!U13</f>
        <v>10</v>
      </c>
      <c r="W126" s="29">
        <f>[1]ГС!V13</f>
        <v>10</v>
      </c>
      <c r="X126" s="21">
        <f>[1]ГС!W13</f>
        <v>0</v>
      </c>
      <c r="Y126" s="21">
        <f>[1]ГС!X13</f>
        <v>8</v>
      </c>
      <c r="Z126" s="21">
        <f>[1]ГС!Y13</f>
        <v>6</v>
      </c>
      <c r="AA126" s="29">
        <f>[1]ГС!Z13</f>
        <v>6</v>
      </c>
      <c r="AB126" s="21">
        <f>[1]ГС!AA13</f>
        <v>0</v>
      </c>
      <c r="AC126" s="21">
        <f>[1]ГС!AB13</f>
        <v>3</v>
      </c>
      <c r="AE126" s="217">
        <v>9</v>
      </c>
    </row>
    <row r="127" spans="1:31" ht="24.75" customHeight="1" x14ac:dyDescent="0.25">
      <c r="A127" s="8">
        <v>4</v>
      </c>
      <c r="B127" s="18" t="s">
        <v>137</v>
      </c>
      <c r="C127" s="21">
        <f>[1]ГС!B14</f>
        <v>46</v>
      </c>
      <c r="D127" s="29">
        <f>[1]ГС!C14</f>
        <v>34</v>
      </c>
      <c r="E127" s="21">
        <f>[1]ГС!D14</f>
        <v>12</v>
      </c>
      <c r="F127" s="21">
        <f>[1]ГС!E14</f>
        <v>18</v>
      </c>
      <c r="G127" s="21">
        <f>[1]ГС!F14</f>
        <v>31</v>
      </c>
      <c r="H127" s="21"/>
      <c r="I127" s="21"/>
      <c r="J127" s="21">
        <f>[1]ГС!I14</f>
        <v>174</v>
      </c>
      <c r="K127" s="29">
        <f>[1]ГС!J14</f>
        <v>152</v>
      </c>
      <c r="L127" s="21">
        <f>[1]ГС!K14</f>
        <v>22</v>
      </c>
      <c r="M127" s="21">
        <f>[1]ГС!L14</f>
        <v>130</v>
      </c>
      <c r="N127" s="21">
        <f>[1]ГС!M14</f>
        <v>91</v>
      </c>
      <c r="O127" s="29">
        <f>[1]ГС!N14</f>
        <v>77</v>
      </c>
      <c r="P127" s="21">
        <f>[1]ГС!O14</f>
        <v>14</v>
      </c>
      <c r="Q127" s="21">
        <f>[1]ГС!P14</f>
        <v>63</v>
      </c>
      <c r="R127" s="21">
        <f>[1]ГС!Q14</f>
        <v>48</v>
      </c>
      <c r="S127" s="29">
        <f>[1]ГС!R14</f>
        <v>43</v>
      </c>
      <c r="T127" s="21">
        <f>[1]ГС!S14</f>
        <v>5</v>
      </c>
      <c r="U127" s="21">
        <f>[1]ГС!T14</f>
        <v>38</v>
      </c>
      <c r="V127" s="21">
        <f>[1]ГС!U14</f>
        <v>26</v>
      </c>
      <c r="W127" s="29">
        <f>[1]ГС!V14</f>
        <v>24</v>
      </c>
      <c r="X127" s="21">
        <f>[1]ГС!W14</f>
        <v>2</v>
      </c>
      <c r="Y127" s="21">
        <f>[1]ГС!X14</f>
        <v>23</v>
      </c>
      <c r="Z127" s="21">
        <f>[1]ГС!Y14</f>
        <v>9</v>
      </c>
      <c r="AA127" s="29">
        <f>[1]ГС!Z14</f>
        <v>8</v>
      </c>
      <c r="AB127" s="21">
        <f>[1]ГС!AA14</f>
        <v>1</v>
      </c>
      <c r="AC127" s="21">
        <f>[1]ГС!AB14</f>
        <v>6</v>
      </c>
      <c r="AE127" s="217"/>
    </row>
    <row r="128" spans="1:31" ht="27" x14ac:dyDescent="0.25">
      <c r="A128" s="8">
        <v>5</v>
      </c>
      <c r="B128" s="18" t="s">
        <v>138</v>
      </c>
      <c r="C128" s="21">
        <f>[1]ГС!B15</f>
        <v>42</v>
      </c>
      <c r="D128" s="29">
        <f>[1]ГС!C15</f>
        <v>28</v>
      </c>
      <c r="E128" s="21">
        <f>[1]ГС!D15</f>
        <v>14</v>
      </c>
      <c r="F128" s="21">
        <f>[1]ГС!E15</f>
        <v>23</v>
      </c>
      <c r="G128" s="21">
        <f>[1]ГС!F15</f>
        <v>22</v>
      </c>
      <c r="H128" s="21"/>
      <c r="I128" s="21"/>
      <c r="J128" s="21">
        <f>[1]ГС!I15</f>
        <v>171</v>
      </c>
      <c r="K128" s="29">
        <f>[1]ГС!J15</f>
        <v>93</v>
      </c>
      <c r="L128" s="21">
        <f>[1]ГС!K15</f>
        <v>78</v>
      </c>
      <c r="M128" s="21">
        <f>[1]ГС!L15</f>
        <v>74</v>
      </c>
      <c r="N128" s="21">
        <f>[1]ГС!M15</f>
        <v>93</v>
      </c>
      <c r="O128" s="29">
        <f>[1]ГС!N15</f>
        <v>49</v>
      </c>
      <c r="P128" s="21">
        <f>[1]ГС!O15</f>
        <v>44</v>
      </c>
      <c r="Q128" s="21">
        <f>[1]ГС!P15</f>
        <v>42</v>
      </c>
      <c r="R128" s="21">
        <f>[1]ГС!Q15</f>
        <v>45</v>
      </c>
      <c r="S128" s="29">
        <f>[1]ГС!R15</f>
        <v>28</v>
      </c>
      <c r="T128" s="21">
        <f>[1]ГС!S15</f>
        <v>17</v>
      </c>
      <c r="U128" s="21">
        <f>[1]ГС!T15</f>
        <v>22</v>
      </c>
      <c r="V128" s="21">
        <f>[1]ГС!U15</f>
        <v>23</v>
      </c>
      <c r="W128" s="29">
        <f>[1]ГС!V15</f>
        <v>10</v>
      </c>
      <c r="X128" s="21">
        <f>[1]ГС!W15</f>
        <v>13</v>
      </c>
      <c r="Y128" s="21">
        <f>[1]ГС!X15</f>
        <v>5</v>
      </c>
      <c r="Z128" s="21">
        <f>[1]ГС!Y15</f>
        <v>10</v>
      </c>
      <c r="AA128" s="29">
        <f>[1]ГС!Z15</f>
        <v>6</v>
      </c>
      <c r="AB128" s="21">
        <f>[1]ГС!AA15</f>
        <v>4</v>
      </c>
      <c r="AC128" s="21">
        <f>[1]ГС!AB15</f>
        <v>5</v>
      </c>
      <c r="AE128" s="217">
        <f>1</f>
        <v>1</v>
      </c>
    </row>
    <row r="129" spans="1:31" ht="27" x14ac:dyDescent="0.25">
      <c r="A129" s="8">
        <v>6</v>
      </c>
      <c r="B129" s="18" t="s">
        <v>139</v>
      </c>
      <c r="C129" s="21">
        <f>[1]ГС!B16</f>
        <v>18</v>
      </c>
      <c r="D129" s="29">
        <f>[1]ГС!C16</f>
        <v>17</v>
      </c>
      <c r="E129" s="21">
        <f>[1]ГС!D16</f>
        <v>1</v>
      </c>
      <c r="F129" s="21">
        <f>[1]ГС!E16</f>
        <v>11</v>
      </c>
      <c r="G129" s="21">
        <f>[1]ГС!F16</f>
        <v>14</v>
      </c>
      <c r="H129" s="21"/>
      <c r="I129" s="21"/>
      <c r="J129" s="21">
        <f>[1]ГС!I16</f>
        <v>80</v>
      </c>
      <c r="K129" s="29">
        <f>[1]ГС!J16</f>
        <v>75</v>
      </c>
      <c r="L129" s="21">
        <f>[1]ГС!K16</f>
        <v>5</v>
      </c>
      <c r="M129" s="21">
        <f>[1]ГС!L16</f>
        <v>59</v>
      </c>
      <c r="N129" s="21">
        <f>[1]ГС!M16</f>
        <v>51</v>
      </c>
      <c r="O129" s="29">
        <f>[1]ГС!N16</f>
        <v>47</v>
      </c>
      <c r="P129" s="21">
        <f>[1]ГС!O16</f>
        <v>4</v>
      </c>
      <c r="Q129" s="21">
        <f>[1]ГС!P16</f>
        <v>34</v>
      </c>
      <c r="R129" s="21">
        <f>[1]ГС!Q16</f>
        <v>18</v>
      </c>
      <c r="S129" s="29">
        <f>[1]ГС!R16</f>
        <v>18</v>
      </c>
      <c r="T129" s="21">
        <f>[1]ГС!S16</f>
        <v>0</v>
      </c>
      <c r="U129" s="21">
        <f>[1]ГС!T16</f>
        <v>18</v>
      </c>
      <c r="V129" s="21">
        <f>[1]ГС!U16</f>
        <v>6</v>
      </c>
      <c r="W129" s="29">
        <f>[1]ГС!V16</f>
        <v>6</v>
      </c>
      <c r="X129" s="21">
        <f>[1]ГС!W16</f>
        <v>0</v>
      </c>
      <c r="Y129" s="21">
        <f>[1]ГС!X16</f>
        <v>4</v>
      </c>
      <c r="Z129" s="21">
        <f>[1]ГС!Y16</f>
        <v>5</v>
      </c>
      <c r="AA129" s="29">
        <f>[1]ГС!Z16</f>
        <v>4</v>
      </c>
      <c r="AB129" s="21">
        <f>[1]ГС!AA16</f>
        <v>1</v>
      </c>
      <c r="AC129" s="21">
        <f>[1]ГС!AB16</f>
        <v>3</v>
      </c>
      <c r="AE129" s="217">
        <v>3</v>
      </c>
    </row>
    <row r="130" spans="1:31" ht="27" x14ac:dyDescent="0.25">
      <c r="A130" s="8">
        <v>7</v>
      </c>
      <c r="B130" s="18" t="s">
        <v>140</v>
      </c>
      <c r="C130" s="21">
        <f>[1]ГС!B17</f>
        <v>10</v>
      </c>
      <c r="D130" s="29">
        <f>[1]ГС!C17</f>
        <v>4</v>
      </c>
      <c r="E130" s="21">
        <f>[1]ГС!D17</f>
        <v>6</v>
      </c>
      <c r="F130" s="21">
        <f>[1]ГС!E17</f>
        <v>3</v>
      </c>
      <c r="G130" s="21">
        <f>[1]ГС!F17</f>
        <v>3</v>
      </c>
      <c r="H130" s="21"/>
      <c r="I130" s="21"/>
      <c r="J130" s="21">
        <f>[1]ГС!I17</f>
        <v>53</v>
      </c>
      <c r="K130" s="29">
        <f>[1]ГС!J17</f>
        <v>46</v>
      </c>
      <c r="L130" s="21">
        <f>[1]ГС!K17</f>
        <v>7</v>
      </c>
      <c r="M130" s="21">
        <f>[1]ГС!L17</f>
        <v>41</v>
      </c>
      <c r="N130" s="21">
        <f>[1]ГС!M17</f>
        <v>33</v>
      </c>
      <c r="O130" s="29">
        <f>[1]ГС!N17</f>
        <v>30</v>
      </c>
      <c r="P130" s="21">
        <f>[1]ГС!O17</f>
        <v>3</v>
      </c>
      <c r="Q130" s="21">
        <f>[1]ГС!P17</f>
        <v>27</v>
      </c>
      <c r="R130" s="21">
        <f>[1]ГС!Q17</f>
        <v>10</v>
      </c>
      <c r="S130" s="29">
        <f>[1]ГС!R17</f>
        <v>7</v>
      </c>
      <c r="T130" s="21">
        <f>[1]ГС!S17</f>
        <v>3</v>
      </c>
      <c r="U130" s="21">
        <f>[1]ГС!T17</f>
        <v>7</v>
      </c>
      <c r="V130" s="21">
        <f>[1]ГС!U17</f>
        <v>6</v>
      </c>
      <c r="W130" s="29">
        <f>[1]ГС!V17</f>
        <v>6</v>
      </c>
      <c r="X130" s="21">
        <f>[1]ГС!W17</f>
        <v>0</v>
      </c>
      <c r="Y130" s="21">
        <f>[1]ГС!X17</f>
        <v>5</v>
      </c>
      <c r="Z130" s="21">
        <f>[1]ГС!Y17</f>
        <v>4</v>
      </c>
      <c r="AA130" s="29">
        <f>[1]ГС!Z17</f>
        <v>3</v>
      </c>
      <c r="AB130" s="21">
        <f>[1]ГС!AA17</f>
        <v>1</v>
      </c>
      <c r="AC130" s="21">
        <f>[1]ГС!AB17</f>
        <v>2</v>
      </c>
      <c r="AE130" s="217">
        <v>1</v>
      </c>
    </row>
    <row r="131" spans="1:31" ht="27" x14ac:dyDescent="0.25">
      <c r="A131" s="8">
        <v>8</v>
      </c>
      <c r="B131" s="18" t="s">
        <v>141</v>
      </c>
      <c r="C131" s="21">
        <f>[1]ГС!B18</f>
        <v>21</v>
      </c>
      <c r="D131" s="29">
        <f>[1]ГС!C18</f>
        <v>21</v>
      </c>
      <c r="E131" s="21">
        <f>[1]ГС!D18</f>
        <v>0</v>
      </c>
      <c r="F131" s="21">
        <f>[1]ГС!E18</f>
        <v>11</v>
      </c>
      <c r="G131" s="21">
        <f>[1]ГС!F18</f>
        <v>18</v>
      </c>
      <c r="H131" s="21"/>
      <c r="I131" s="21"/>
      <c r="J131" s="21">
        <f>[1]ГС!I18</f>
        <v>123</v>
      </c>
      <c r="K131" s="29">
        <f>[1]ГС!J18</f>
        <v>105</v>
      </c>
      <c r="L131" s="21">
        <f>[1]ГС!K18</f>
        <v>18</v>
      </c>
      <c r="M131" s="21">
        <f>[1]ГС!L18</f>
        <v>88</v>
      </c>
      <c r="N131" s="21">
        <f>[1]ГС!M18</f>
        <v>65</v>
      </c>
      <c r="O131" s="29">
        <f>[1]ГС!N18</f>
        <v>50</v>
      </c>
      <c r="P131" s="21">
        <f>[1]ГС!O18</f>
        <v>15</v>
      </c>
      <c r="Q131" s="21">
        <f>[1]ГС!P18</f>
        <v>43</v>
      </c>
      <c r="R131" s="21">
        <f>[1]ГС!Q18</f>
        <v>33</v>
      </c>
      <c r="S131" s="29">
        <f>[1]ГС!R18</f>
        <v>33</v>
      </c>
      <c r="T131" s="21">
        <f>[1]ГС!S18</f>
        <v>0</v>
      </c>
      <c r="U131" s="21">
        <f>[1]ГС!T18</f>
        <v>30</v>
      </c>
      <c r="V131" s="21">
        <f>[1]ГС!U18</f>
        <v>16</v>
      </c>
      <c r="W131" s="29">
        <f>[1]ГС!V18</f>
        <v>14</v>
      </c>
      <c r="X131" s="21">
        <f>[1]ГС!W18</f>
        <v>2</v>
      </c>
      <c r="Y131" s="21">
        <f>[1]ГС!X18</f>
        <v>8</v>
      </c>
      <c r="Z131" s="21">
        <f>[1]ГС!Y18</f>
        <v>9</v>
      </c>
      <c r="AA131" s="29">
        <f>[1]ГС!Z18</f>
        <v>8</v>
      </c>
      <c r="AB131" s="21">
        <f>[1]ГС!AA18</f>
        <v>1</v>
      </c>
      <c r="AC131" s="21">
        <f>[1]ГС!AB18</f>
        <v>7</v>
      </c>
      <c r="AE131" s="217">
        <v>3</v>
      </c>
    </row>
    <row r="132" spans="1:31" ht="27" x14ac:dyDescent="0.25">
      <c r="A132" s="8">
        <v>9</v>
      </c>
      <c r="B132" s="18" t="s">
        <v>142</v>
      </c>
      <c r="C132" s="21">
        <f>[1]ГС!B19</f>
        <v>22</v>
      </c>
      <c r="D132" s="29">
        <f>[1]ГС!C19</f>
        <v>17</v>
      </c>
      <c r="E132" s="21">
        <f>[1]ГС!D19</f>
        <v>5</v>
      </c>
      <c r="F132" s="21">
        <f>[1]ГС!E19</f>
        <v>12</v>
      </c>
      <c r="G132" s="21">
        <f>[1]ГС!F19</f>
        <v>2</v>
      </c>
      <c r="H132" s="21"/>
      <c r="I132" s="21"/>
      <c r="J132" s="21">
        <f>[1]ГС!I19</f>
        <v>84</v>
      </c>
      <c r="K132" s="29">
        <f>[1]ГС!J19</f>
        <v>76</v>
      </c>
      <c r="L132" s="21">
        <f>[1]ГС!K19</f>
        <v>8</v>
      </c>
      <c r="M132" s="21">
        <f>[1]ГС!L19</f>
        <v>59</v>
      </c>
      <c r="N132" s="21">
        <f>[1]ГС!M19</f>
        <v>50</v>
      </c>
      <c r="O132" s="29">
        <f>[1]ГС!N19</f>
        <v>45</v>
      </c>
      <c r="P132" s="21">
        <f>[1]ГС!O19</f>
        <v>5</v>
      </c>
      <c r="Q132" s="21">
        <f>[1]ГС!P19</f>
        <v>32</v>
      </c>
      <c r="R132" s="21">
        <f>[1]ГС!Q19</f>
        <v>19</v>
      </c>
      <c r="S132" s="29">
        <f>[1]ГС!R19</f>
        <v>19</v>
      </c>
      <c r="T132" s="21">
        <f>[1]ГС!S19</f>
        <v>0</v>
      </c>
      <c r="U132" s="21">
        <f>[1]ГС!T19</f>
        <v>17</v>
      </c>
      <c r="V132" s="21">
        <f>[1]ГС!U19</f>
        <v>9</v>
      </c>
      <c r="W132" s="29">
        <f>[1]ГС!V19</f>
        <v>8</v>
      </c>
      <c r="X132" s="21">
        <f>[1]ГС!W19</f>
        <v>1</v>
      </c>
      <c r="Y132" s="21">
        <f>[1]ГС!X19</f>
        <v>7</v>
      </c>
      <c r="Z132" s="21">
        <f>[1]ГС!Y19</f>
        <v>6</v>
      </c>
      <c r="AA132" s="29">
        <f>[1]ГС!Z19</f>
        <v>4</v>
      </c>
      <c r="AB132" s="21">
        <f>[1]ГС!AA19</f>
        <v>2</v>
      </c>
      <c r="AC132" s="21">
        <f>[1]ГС!AB19</f>
        <v>3</v>
      </c>
      <c r="AE132" s="217"/>
    </row>
    <row r="133" spans="1:31" ht="27" x14ac:dyDescent="0.25">
      <c r="A133" s="8">
        <v>10</v>
      </c>
      <c r="B133" s="18" t="s">
        <v>143</v>
      </c>
      <c r="C133" s="21">
        <f>[1]ГС!B20</f>
        <v>30</v>
      </c>
      <c r="D133" s="29">
        <f>[1]ГС!C20</f>
        <v>30</v>
      </c>
      <c r="E133" s="21">
        <f>[1]ГС!D20</f>
        <v>1</v>
      </c>
      <c r="F133" s="21">
        <f>[1]ГС!E20</f>
        <v>15</v>
      </c>
      <c r="G133" s="21">
        <f>[1]ГС!F20</f>
        <v>6</v>
      </c>
      <c r="H133" s="21"/>
      <c r="I133" s="21"/>
      <c r="J133" s="21">
        <f>[1]ГС!I20</f>
        <v>108</v>
      </c>
      <c r="K133" s="29">
        <f>[1]ГС!J20</f>
        <v>100</v>
      </c>
      <c r="L133" s="21">
        <f>[1]ГС!K20</f>
        <v>8</v>
      </c>
      <c r="M133" s="21">
        <f>[1]ГС!L20</f>
        <v>76</v>
      </c>
      <c r="N133" s="21">
        <f>[1]ГС!M20</f>
        <v>70</v>
      </c>
      <c r="O133" s="29">
        <f>[1]ГС!N20</f>
        <v>65</v>
      </c>
      <c r="P133" s="21">
        <f>[1]ГС!O20</f>
        <v>5</v>
      </c>
      <c r="Q133" s="21">
        <f>[1]ГС!P20</f>
        <v>52</v>
      </c>
      <c r="R133" s="21">
        <f>[1]ГС!Q20</f>
        <v>32</v>
      </c>
      <c r="S133" s="29">
        <f>[1]ГС!R20</f>
        <v>29</v>
      </c>
      <c r="T133" s="21">
        <f>[1]ГС!S20</f>
        <v>3</v>
      </c>
      <c r="U133" s="21">
        <f>[1]ГС!T20</f>
        <v>20</v>
      </c>
      <c r="V133" s="21">
        <f>[1]ГС!U20</f>
        <v>2</v>
      </c>
      <c r="W133" s="29">
        <f>[1]ГС!V20</f>
        <v>2</v>
      </c>
      <c r="X133" s="21">
        <f>[1]ГС!W20</f>
        <v>0</v>
      </c>
      <c r="Y133" s="21">
        <f>[1]ГС!X20</f>
        <v>2</v>
      </c>
      <c r="Z133" s="21">
        <f>[1]ГС!Y20</f>
        <v>4</v>
      </c>
      <c r="AA133" s="29">
        <f>[1]ГС!Z20</f>
        <v>4</v>
      </c>
      <c r="AB133" s="21">
        <f>[1]ГС!AA20</f>
        <v>0</v>
      </c>
      <c r="AC133" s="21">
        <f>[1]ГС!AB20</f>
        <v>3</v>
      </c>
      <c r="AE133" s="217"/>
    </row>
    <row r="134" spans="1:31" ht="27" x14ac:dyDescent="0.25">
      <c r="A134" s="8">
        <v>11</v>
      </c>
      <c r="B134" s="18" t="s">
        <v>144</v>
      </c>
      <c r="C134" s="21">
        <f>[1]ГС!B21</f>
        <v>11</v>
      </c>
      <c r="D134" s="29">
        <f>[1]ГС!C21</f>
        <v>9</v>
      </c>
      <c r="E134" s="21">
        <f>[1]ГС!D21</f>
        <v>2</v>
      </c>
      <c r="F134" s="21">
        <f>[1]ГС!E21</f>
        <v>8</v>
      </c>
      <c r="G134" s="21">
        <f>[1]ГС!F21</f>
        <v>3</v>
      </c>
      <c r="H134" s="21"/>
      <c r="I134" s="21"/>
      <c r="J134" s="21">
        <f>[1]ГС!I21</f>
        <v>60</v>
      </c>
      <c r="K134" s="29">
        <f>[1]ГС!J21</f>
        <v>51</v>
      </c>
      <c r="L134" s="21">
        <f>[1]ГС!K21</f>
        <v>9</v>
      </c>
      <c r="M134" s="21">
        <f>[1]ГС!L21</f>
        <v>45</v>
      </c>
      <c r="N134" s="21">
        <f>[1]ГС!M21</f>
        <v>35</v>
      </c>
      <c r="O134" s="29">
        <f>[1]ГС!N21</f>
        <v>31</v>
      </c>
      <c r="P134" s="21">
        <f>[1]ГС!O21</f>
        <v>4</v>
      </c>
      <c r="Q134" s="21">
        <f>[1]ГС!P21</f>
        <v>27</v>
      </c>
      <c r="R134" s="21">
        <f>[1]ГС!Q21</f>
        <v>13</v>
      </c>
      <c r="S134" s="29">
        <f>[1]ГС!R21</f>
        <v>10</v>
      </c>
      <c r="T134" s="21">
        <f>[1]ГС!S21</f>
        <v>3</v>
      </c>
      <c r="U134" s="21">
        <f>[1]ГС!T21</f>
        <v>9</v>
      </c>
      <c r="V134" s="21">
        <f>[1]ГС!U21</f>
        <v>9</v>
      </c>
      <c r="W134" s="29">
        <f>[1]ГС!V21</f>
        <v>8</v>
      </c>
      <c r="X134" s="21">
        <f>[1]ГС!W21</f>
        <v>1</v>
      </c>
      <c r="Y134" s="21">
        <f>[1]ГС!X21</f>
        <v>7</v>
      </c>
      <c r="Z134" s="21">
        <f>[1]ГС!Y21</f>
        <v>3</v>
      </c>
      <c r="AA134" s="29">
        <f>[1]ГС!Z21</f>
        <v>2</v>
      </c>
      <c r="AB134" s="21">
        <f>[1]ГС!AA21</f>
        <v>1</v>
      </c>
      <c r="AC134" s="21">
        <f>[1]ГС!AB21</f>
        <v>2</v>
      </c>
      <c r="AE134" s="217">
        <f>1</f>
        <v>1</v>
      </c>
    </row>
    <row r="135" spans="1:31" ht="27" x14ac:dyDescent="0.25">
      <c r="A135" s="8">
        <v>12</v>
      </c>
      <c r="B135" s="18" t="s">
        <v>145</v>
      </c>
      <c r="C135" s="21">
        <f>[1]ГС!B22</f>
        <v>23</v>
      </c>
      <c r="D135" s="29">
        <f>[1]ГС!C22</f>
        <v>18</v>
      </c>
      <c r="E135" s="21">
        <f>[1]ГС!D22</f>
        <v>5</v>
      </c>
      <c r="F135" s="21">
        <f>[1]ГС!E22</f>
        <v>9</v>
      </c>
      <c r="G135" s="21">
        <f>[1]ГС!F22</f>
        <v>12</v>
      </c>
      <c r="H135" s="21"/>
      <c r="I135" s="21"/>
      <c r="J135" s="21">
        <f>[1]ГС!I22</f>
        <v>110</v>
      </c>
      <c r="K135" s="29">
        <f>[1]ГС!J22</f>
        <v>59</v>
      </c>
      <c r="L135" s="21">
        <f>[1]ГС!K22</f>
        <v>51</v>
      </c>
      <c r="M135" s="21">
        <f>[1]ГС!L22</f>
        <v>50</v>
      </c>
      <c r="N135" s="21">
        <f>[1]ГС!M22</f>
        <v>62</v>
      </c>
      <c r="O135" s="29">
        <f>[1]ГС!N22</f>
        <v>26</v>
      </c>
      <c r="P135" s="21">
        <f>[1]ГС!O22</f>
        <v>36</v>
      </c>
      <c r="Q135" s="21">
        <f>[1]ГС!P22</f>
        <v>23</v>
      </c>
      <c r="R135" s="21">
        <f>[1]ГС!Q22</f>
        <v>25</v>
      </c>
      <c r="S135" s="29">
        <f>[1]ГС!R22</f>
        <v>20</v>
      </c>
      <c r="T135" s="21">
        <f>[1]ГС!S22</f>
        <v>5</v>
      </c>
      <c r="U135" s="21">
        <f>[1]ГС!T22</f>
        <v>17</v>
      </c>
      <c r="V135" s="21">
        <f>[1]ГС!U22</f>
        <v>15</v>
      </c>
      <c r="W135" s="29">
        <f>[1]ГС!V22</f>
        <v>6</v>
      </c>
      <c r="X135" s="21">
        <f>[1]ГС!W22</f>
        <v>9</v>
      </c>
      <c r="Y135" s="21">
        <f>[1]ГС!X22</f>
        <v>5</v>
      </c>
      <c r="Z135" s="21">
        <f>[1]ГС!Y22</f>
        <v>8</v>
      </c>
      <c r="AA135" s="29">
        <f>[1]ГС!Z22</f>
        <v>7</v>
      </c>
      <c r="AB135" s="21">
        <f>[1]ГС!AA22</f>
        <v>1</v>
      </c>
      <c r="AC135" s="21">
        <f>[1]ГС!AB22</f>
        <v>5</v>
      </c>
      <c r="AE135" s="217">
        <v>4</v>
      </c>
    </row>
    <row r="136" spans="1:31" ht="27" x14ac:dyDescent="0.25">
      <c r="A136" s="8">
        <v>13</v>
      </c>
      <c r="B136" s="18" t="s">
        <v>146</v>
      </c>
      <c r="C136" s="21">
        <f>[1]ГС!B23</f>
        <v>36</v>
      </c>
      <c r="D136" s="29">
        <f>[1]ГС!C23</f>
        <v>36</v>
      </c>
      <c r="E136" s="21">
        <f>[1]ГС!D23</f>
        <v>0</v>
      </c>
      <c r="F136" s="21">
        <f>[1]ГС!E23</f>
        <v>19</v>
      </c>
      <c r="G136" s="21">
        <f>[1]ГС!F23</f>
        <v>34</v>
      </c>
      <c r="H136" s="21"/>
      <c r="I136" s="21"/>
      <c r="J136" s="21">
        <f>[1]ГС!I23</f>
        <v>133</v>
      </c>
      <c r="K136" s="29">
        <f>[1]ГС!J23</f>
        <v>113</v>
      </c>
      <c r="L136" s="21">
        <f>[1]ГС!K23</f>
        <v>20</v>
      </c>
      <c r="M136" s="21">
        <f>[1]ГС!L23</f>
        <v>84</v>
      </c>
      <c r="N136" s="21">
        <f>[1]ГС!M23</f>
        <v>76</v>
      </c>
      <c r="O136" s="29">
        <f>[1]ГС!N23</f>
        <v>59</v>
      </c>
      <c r="P136" s="21">
        <f>[1]ГС!O23</f>
        <v>17</v>
      </c>
      <c r="Q136" s="21">
        <f>[1]ГС!P23</f>
        <v>45</v>
      </c>
      <c r="R136" s="21">
        <f>[1]ГС!Q23</f>
        <v>36</v>
      </c>
      <c r="S136" s="29">
        <f>[1]ГС!R23</f>
        <v>33</v>
      </c>
      <c r="T136" s="21">
        <f>[1]ГС!S23</f>
        <v>3</v>
      </c>
      <c r="U136" s="21">
        <f>[1]ГС!T23</f>
        <v>22</v>
      </c>
      <c r="V136" s="21">
        <f>[1]ГС!U23</f>
        <v>13</v>
      </c>
      <c r="W136" s="29">
        <f>[1]ГС!V23</f>
        <v>13</v>
      </c>
      <c r="X136" s="21">
        <f>[1]ГС!W23</f>
        <v>0</v>
      </c>
      <c r="Y136" s="21">
        <f>[1]ГС!X23</f>
        <v>12</v>
      </c>
      <c r="Z136" s="21">
        <f>[1]ГС!Y23</f>
        <v>8</v>
      </c>
      <c r="AA136" s="29">
        <f>[1]ГС!Z23</f>
        <v>8</v>
      </c>
      <c r="AB136" s="21">
        <f>[1]ГС!AA23</f>
        <v>0</v>
      </c>
      <c r="AC136" s="21">
        <f>[1]ГС!AB23</f>
        <v>5</v>
      </c>
      <c r="AE136" s="217">
        <v>12</v>
      </c>
    </row>
    <row r="137" spans="1:31" ht="27" x14ac:dyDescent="0.25">
      <c r="A137" s="8">
        <v>14</v>
      </c>
      <c r="B137" s="18" t="s">
        <v>147</v>
      </c>
      <c r="C137" s="21">
        <f>[1]ГС!B24</f>
        <v>15</v>
      </c>
      <c r="D137" s="29">
        <f>[1]ГС!C24</f>
        <v>11</v>
      </c>
      <c r="E137" s="21">
        <f>[1]ГС!D24</f>
        <v>4</v>
      </c>
      <c r="F137" s="21">
        <f>[1]ГС!E24</f>
        <v>7</v>
      </c>
      <c r="G137" s="21">
        <f>[1]ГС!F24</f>
        <v>2</v>
      </c>
      <c r="H137" s="21"/>
      <c r="I137" s="21"/>
      <c r="J137" s="21">
        <f>[1]ГС!I24</f>
        <v>78</v>
      </c>
      <c r="K137" s="29">
        <f>[1]ГС!J24</f>
        <v>66</v>
      </c>
      <c r="L137" s="21">
        <f>[1]ГС!K24</f>
        <v>12</v>
      </c>
      <c r="M137" s="21">
        <f>[1]ГС!L24</f>
        <v>56</v>
      </c>
      <c r="N137" s="21">
        <f>[1]ГС!M24</f>
        <v>53</v>
      </c>
      <c r="O137" s="29">
        <f>[1]ГС!N24</f>
        <v>46</v>
      </c>
      <c r="P137" s="21">
        <f>[1]ГС!O24</f>
        <v>7</v>
      </c>
      <c r="Q137" s="21">
        <f>[1]ГС!P24</f>
        <v>42</v>
      </c>
      <c r="R137" s="21">
        <f>[1]ГС!Q24</f>
        <v>18</v>
      </c>
      <c r="S137" s="29">
        <f>[1]ГС!R24</f>
        <v>13</v>
      </c>
      <c r="T137" s="21">
        <f>[1]ГС!S24</f>
        <v>5</v>
      </c>
      <c r="U137" s="21">
        <f>[1]ГС!T24</f>
        <v>10</v>
      </c>
      <c r="V137" s="21">
        <f>[1]ГС!U24</f>
        <v>3</v>
      </c>
      <c r="W137" s="29">
        <f>[1]ГС!V24</f>
        <v>3</v>
      </c>
      <c r="X137" s="21">
        <f>[1]ГС!W24</f>
        <v>0</v>
      </c>
      <c r="Y137" s="21">
        <f>[1]ГС!X24</f>
        <v>2</v>
      </c>
      <c r="Z137" s="21">
        <f>[1]ГС!Y24</f>
        <v>4</v>
      </c>
      <c r="AA137" s="29">
        <f>[1]ГС!Z24</f>
        <v>4</v>
      </c>
      <c r="AB137" s="21">
        <f>[1]ГС!AA24</f>
        <v>0</v>
      </c>
      <c r="AC137" s="21">
        <f>[1]ГС!AB24</f>
        <v>2</v>
      </c>
      <c r="AE137" s="217">
        <v>7</v>
      </c>
    </row>
    <row r="138" spans="1:31" ht="27" x14ac:dyDescent="0.25">
      <c r="A138" s="8">
        <v>15</v>
      </c>
      <c r="B138" s="18" t="s">
        <v>148</v>
      </c>
      <c r="C138" s="21">
        <f>[1]ГС!B25</f>
        <v>35</v>
      </c>
      <c r="D138" s="29">
        <f>[1]ГС!C25</f>
        <v>28</v>
      </c>
      <c r="E138" s="21">
        <f>[1]ГС!D25</f>
        <v>7</v>
      </c>
      <c r="F138" s="21">
        <f>[1]ГС!E25</f>
        <v>15</v>
      </c>
      <c r="G138" s="21">
        <f>[1]ГС!F25</f>
        <v>20</v>
      </c>
      <c r="H138" s="21"/>
      <c r="I138" s="21"/>
      <c r="J138" s="21">
        <f>[1]ГС!I25</f>
        <v>141</v>
      </c>
      <c r="K138" s="29">
        <f>[1]ГС!J25</f>
        <v>114</v>
      </c>
      <c r="L138" s="21">
        <f>[1]ГС!K25</f>
        <v>27</v>
      </c>
      <c r="M138" s="21">
        <f>[1]ГС!L25</f>
        <v>91</v>
      </c>
      <c r="N138" s="21">
        <f>[1]ГС!M25</f>
        <v>95</v>
      </c>
      <c r="O138" s="29">
        <f>[1]ГС!N25</f>
        <v>77</v>
      </c>
      <c r="P138" s="21">
        <f>[1]ГС!O25</f>
        <v>18</v>
      </c>
      <c r="Q138" s="21">
        <f>[1]ГС!P25</f>
        <v>61</v>
      </c>
      <c r="R138" s="21">
        <f>[1]ГС!Q25</f>
        <v>36</v>
      </c>
      <c r="S138" s="29">
        <f>[1]ГС!R25</f>
        <v>27</v>
      </c>
      <c r="T138" s="21">
        <f>[1]ГС!S25</f>
        <v>9</v>
      </c>
      <c r="U138" s="21">
        <f>[1]ГС!T25</f>
        <v>22</v>
      </c>
      <c r="V138" s="21">
        <f>[1]ГС!U25</f>
        <v>4</v>
      </c>
      <c r="W138" s="29">
        <f>[1]ГС!V25</f>
        <v>4</v>
      </c>
      <c r="X138" s="21">
        <f>[1]ГС!W25</f>
        <v>0</v>
      </c>
      <c r="Y138" s="21">
        <f>[1]ГС!X25</f>
        <v>3</v>
      </c>
      <c r="Z138" s="21">
        <f>[1]ГС!Y25</f>
        <v>6</v>
      </c>
      <c r="AA138" s="29">
        <f>[1]ГС!Z25</f>
        <v>6</v>
      </c>
      <c r="AB138" s="21">
        <f>[1]ГС!AA25</f>
        <v>0</v>
      </c>
      <c r="AC138" s="21">
        <f>[1]ГС!AB25</f>
        <v>5</v>
      </c>
      <c r="AE138" s="217"/>
    </row>
    <row r="139" spans="1:31" ht="27" x14ac:dyDescent="0.25">
      <c r="A139" s="8">
        <v>16</v>
      </c>
      <c r="B139" s="18" t="s">
        <v>149</v>
      </c>
      <c r="C139" s="21">
        <f>[1]ГС!B26</f>
        <v>20</v>
      </c>
      <c r="D139" s="29">
        <f>[1]ГС!C26</f>
        <v>16</v>
      </c>
      <c r="E139" s="21">
        <f>[1]ГС!D26</f>
        <v>4</v>
      </c>
      <c r="F139" s="21">
        <f>[1]ГС!E26</f>
        <v>9</v>
      </c>
      <c r="G139" s="21">
        <f>[1]ГС!F26</f>
        <v>4</v>
      </c>
      <c r="H139" s="21"/>
      <c r="I139" s="21"/>
      <c r="J139" s="21">
        <f>[1]ГС!I26</f>
        <v>81</v>
      </c>
      <c r="K139" s="29">
        <f>[1]ГС!J26</f>
        <v>75</v>
      </c>
      <c r="L139" s="21">
        <f>[1]ГС!K26</f>
        <v>6</v>
      </c>
      <c r="M139" s="21">
        <f>[1]ГС!L26</f>
        <v>69</v>
      </c>
      <c r="N139" s="21">
        <f>[1]ГС!M26</f>
        <v>40</v>
      </c>
      <c r="O139" s="29">
        <f>[1]ГС!N26</f>
        <v>36</v>
      </c>
      <c r="P139" s="21">
        <f>[1]ГС!O26</f>
        <v>4</v>
      </c>
      <c r="Q139" s="21">
        <f>[1]ГС!P26</f>
        <v>34</v>
      </c>
      <c r="R139" s="21">
        <f>[1]ГС!Q26</f>
        <v>22</v>
      </c>
      <c r="S139" s="29">
        <f>[1]ГС!R26</f>
        <v>21</v>
      </c>
      <c r="T139" s="21">
        <f>[1]ГС!S26</f>
        <v>1</v>
      </c>
      <c r="U139" s="21">
        <f>[1]ГС!T26</f>
        <v>20</v>
      </c>
      <c r="V139" s="21">
        <f>[1]ГС!U26</f>
        <v>13</v>
      </c>
      <c r="W139" s="29">
        <f>[1]ГС!V26</f>
        <v>12</v>
      </c>
      <c r="X139" s="21">
        <f>[1]ГС!W26</f>
        <v>1</v>
      </c>
      <c r="Y139" s="21">
        <f>[1]ГС!X26</f>
        <v>11</v>
      </c>
      <c r="Z139" s="21">
        <f>[1]ГС!Y26</f>
        <v>6</v>
      </c>
      <c r="AA139" s="29">
        <f>[1]ГС!Z26</f>
        <v>6</v>
      </c>
      <c r="AB139" s="21">
        <f>[1]ГС!AA26</f>
        <v>0</v>
      </c>
      <c r="AC139" s="21">
        <f>[1]ГС!AB26</f>
        <v>4</v>
      </c>
      <c r="AE139" s="217"/>
    </row>
    <row r="140" spans="1:31" ht="27" x14ac:dyDescent="0.25">
      <c r="A140" s="8">
        <v>17</v>
      </c>
      <c r="B140" s="18" t="s">
        <v>150</v>
      </c>
      <c r="C140" s="21">
        <f>[1]ГС!B27</f>
        <v>15</v>
      </c>
      <c r="D140" s="29">
        <f>[1]ГС!C27</f>
        <v>13</v>
      </c>
      <c r="E140" s="21">
        <f>[1]ГС!D27</f>
        <v>2</v>
      </c>
      <c r="F140" s="21">
        <f>[1]ГС!E27</f>
        <v>7</v>
      </c>
      <c r="G140" s="21">
        <f>[1]ГС!F27</f>
        <v>12</v>
      </c>
      <c r="H140" s="21"/>
      <c r="I140" s="21"/>
      <c r="J140" s="21">
        <f>[1]ГС!I27</f>
        <v>78</v>
      </c>
      <c r="K140" s="29">
        <f>[1]ГС!J27</f>
        <v>61</v>
      </c>
      <c r="L140" s="21">
        <f>[1]ГС!K27</f>
        <v>17</v>
      </c>
      <c r="M140" s="21">
        <f>[1]ГС!L27</f>
        <v>41</v>
      </c>
      <c r="N140" s="21">
        <f>[1]ГС!M27</f>
        <v>41</v>
      </c>
      <c r="O140" s="29">
        <f>[1]ГС!N27</f>
        <v>31</v>
      </c>
      <c r="P140" s="21">
        <f>[1]ГС!O27</f>
        <v>10</v>
      </c>
      <c r="Q140" s="21">
        <f>[1]ГС!P27</f>
        <v>24</v>
      </c>
      <c r="R140" s="21">
        <f>[1]ГС!Q27</f>
        <v>17</v>
      </c>
      <c r="S140" s="29">
        <f>[1]ГС!R27</f>
        <v>16</v>
      </c>
      <c r="T140" s="21">
        <f>[1]ГС!S27</f>
        <v>1</v>
      </c>
      <c r="U140" s="21">
        <f>[1]ГС!T27</f>
        <v>9</v>
      </c>
      <c r="V140" s="21">
        <f>[1]ГС!U27</f>
        <v>15</v>
      </c>
      <c r="W140" s="29">
        <f>[1]ГС!V27</f>
        <v>9</v>
      </c>
      <c r="X140" s="21">
        <f>[1]ГС!W27</f>
        <v>6</v>
      </c>
      <c r="Y140" s="21">
        <f>[1]ГС!X27</f>
        <v>5</v>
      </c>
      <c r="Z140" s="21">
        <f>[1]ГС!Y27</f>
        <v>5</v>
      </c>
      <c r="AA140" s="29">
        <f>[1]ГС!Z27</f>
        <v>5</v>
      </c>
      <c r="AB140" s="21">
        <f>[1]ГС!AA27</f>
        <v>0</v>
      </c>
      <c r="AC140" s="21">
        <f>[1]ГС!AB27</f>
        <v>4</v>
      </c>
      <c r="AE140" s="217">
        <v>2</v>
      </c>
    </row>
    <row r="141" spans="1:31" ht="27" x14ac:dyDescent="0.25">
      <c r="A141" s="8">
        <v>18</v>
      </c>
      <c r="B141" s="18" t="s">
        <v>151</v>
      </c>
      <c r="C141" s="21">
        <f>[1]ГС!B28</f>
        <v>14</v>
      </c>
      <c r="D141" s="29">
        <f>[1]ГС!C28</f>
        <v>9</v>
      </c>
      <c r="E141" s="21">
        <f>[1]ГС!D28</f>
        <v>5</v>
      </c>
      <c r="F141" s="21">
        <f>[1]ГС!E28</f>
        <v>7</v>
      </c>
      <c r="G141" s="21">
        <f>[1]ГС!F28</f>
        <v>5</v>
      </c>
      <c r="H141" s="21"/>
      <c r="I141" s="21"/>
      <c r="J141" s="21">
        <f>[1]ГС!I28</f>
        <v>78</v>
      </c>
      <c r="K141" s="29">
        <f>[1]ГС!J28</f>
        <v>69</v>
      </c>
      <c r="L141" s="21">
        <f>[1]ГС!K28</f>
        <v>9</v>
      </c>
      <c r="M141" s="21">
        <f>[1]ГС!L28</f>
        <v>56</v>
      </c>
      <c r="N141" s="21">
        <f>[1]ГС!M28</f>
        <v>45</v>
      </c>
      <c r="O141" s="29">
        <f>[1]ГС!N28</f>
        <v>43</v>
      </c>
      <c r="P141" s="21">
        <f>[1]ГС!O28</f>
        <v>2</v>
      </c>
      <c r="Q141" s="21">
        <f>[1]ГС!P28</f>
        <v>37</v>
      </c>
      <c r="R141" s="21">
        <f>[1]ГС!Q28</f>
        <v>20</v>
      </c>
      <c r="S141" s="29">
        <f>[1]ГС!R28</f>
        <v>13</v>
      </c>
      <c r="T141" s="21">
        <f>[1]ГС!S28</f>
        <v>7</v>
      </c>
      <c r="U141" s="21">
        <f>[1]ГС!T28</f>
        <v>11</v>
      </c>
      <c r="V141" s="21">
        <f>[1]ГС!U28</f>
        <v>8</v>
      </c>
      <c r="W141" s="29">
        <f>[1]ГС!V28</f>
        <v>8</v>
      </c>
      <c r="X141" s="21">
        <f>[1]ГС!W28</f>
        <v>0</v>
      </c>
      <c r="Y141" s="21">
        <f>[1]ГС!X28</f>
        <v>6</v>
      </c>
      <c r="Z141" s="21">
        <f>[1]ГС!Y28</f>
        <v>5</v>
      </c>
      <c r="AA141" s="29">
        <f>[1]ГС!Z28</f>
        <v>5</v>
      </c>
      <c r="AB141" s="21">
        <f>[1]ГС!AA28</f>
        <v>0</v>
      </c>
      <c r="AC141" s="21">
        <f>[1]ГС!AB28</f>
        <v>2</v>
      </c>
      <c r="AE141" s="217">
        <f>2</f>
        <v>2</v>
      </c>
    </row>
    <row r="142" spans="1:31" ht="27" x14ac:dyDescent="0.25">
      <c r="A142" s="8">
        <v>19</v>
      </c>
      <c r="B142" s="18" t="s">
        <v>152</v>
      </c>
      <c r="C142" s="21">
        <f>[1]ГС!B29</f>
        <v>14</v>
      </c>
      <c r="D142" s="29">
        <f>[1]ГС!C29</f>
        <v>13</v>
      </c>
      <c r="E142" s="21">
        <f>[1]ГС!D29</f>
        <v>1</v>
      </c>
      <c r="F142" s="21">
        <f>[1]ГС!E29</f>
        <v>7</v>
      </c>
      <c r="G142" s="21">
        <f>[1]ГС!F29</f>
        <v>2</v>
      </c>
      <c r="H142" s="21"/>
      <c r="I142" s="21"/>
      <c r="J142" s="21">
        <f>[1]ГС!I29</f>
        <v>74</v>
      </c>
      <c r="K142" s="29">
        <f>[1]ГС!J29</f>
        <v>59</v>
      </c>
      <c r="L142" s="21">
        <f>[1]ГС!K29</f>
        <v>15</v>
      </c>
      <c r="M142" s="21">
        <f>[1]ГС!L29</f>
        <v>43</v>
      </c>
      <c r="N142" s="21">
        <f>[1]ГС!M29</f>
        <v>43</v>
      </c>
      <c r="O142" s="29">
        <f>[1]ГС!N29</f>
        <v>30</v>
      </c>
      <c r="P142" s="21">
        <f>[1]ГС!O29</f>
        <v>13</v>
      </c>
      <c r="Q142" s="21">
        <f>[1]ГС!P29</f>
        <v>20</v>
      </c>
      <c r="R142" s="21">
        <f>[1]ГС!Q29</f>
        <v>18</v>
      </c>
      <c r="S142" s="29">
        <f>[1]ГС!R29</f>
        <v>17</v>
      </c>
      <c r="T142" s="21">
        <f>[1]ГС!S29</f>
        <v>1</v>
      </c>
      <c r="U142" s="21">
        <f>[1]ГС!T29</f>
        <v>14</v>
      </c>
      <c r="V142" s="21">
        <f>[1]ГС!U29</f>
        <v>8</v>
      </c>
      <c r="W142" s="29">
        <f>[1]ГС!V29</f>
        <v>7</v>
      </c>
      <c r="X142" s="21">
        <f>[1]ГС!W29</f>
        <v>1</v>
      </c>
      <c r="Y142" s="21">
        <f>[1]ГС!X29</f>
        <v>5</v>
      </c>
      <c r="Z142" s="21">
        <f>[1]ГС!Y29</f>
        <v>5</v>
      </c>
      <c r="AA142" s="29">
        <f>[1]ГС!Z29</f>
        <v>5</v>
      </c>
      <c r="AB142" s="21">
        <f>[1]ГС!AA29</f>
        <v>0</v>
      </c>
      <c r="AC142" s="21">
        <f>[1]ГС!AB29</f>
        <v>4</v>
      </c>
      <c r="AE142" s="217"/>
    </row>
    <row r="143" spans="1:31" ht="27" x14ac:dyDescent="0.25">
      <c r="A143" s="8">
        <v>20</v>
      </c>
      <c r="B143" s="18" t="s">
        <v>153</v>
      </c>
      <c r="C143" s="21">
        <f>[1]ГС!B30</f>
        <v>45</v>
      </c>
      <c r="D143" s="29">
        <f>[1]ГС!C30</f>
        <v>40</v>
      </c>
      <c r="E143" s="21">
        <f>[1]ГС!D30</f>
        <v>5</v>
      </c>
      <c r="F143" s="21">
        <f>[1]ГС!E30</f>
        <v>25</v>
      </c>
      <c r="G143" s="21">
        <f>[1]ГС!F30</f>
        <v>30</v>
      </c>
      <c r="H143" s="21"/>
      <c r="I143" s="21"/>
      <c r="J143" s="21">
        <f>[1]ГС!I30</f>
        <v>175</v>
      </c>
      <c r="K143" s="29">
        <f>[1]ГС!J30</f>
        <v>169</v>
      </c>
      <c r="L143" s="21">
        <f>[1]ГС!K30</f>
        <v>6</v>
      </c>
      <c r="M143" s="21">
        <f>[1]ГС!L30</f>
        <v>129</v>
      </c>
      <c r="N143" s="21">
        <f>[1]ГС!M30</f>
        <v>96</v>
      </c>
      <c r="O143" s="29">
        <f>[1]ГС!N30</f>
        <v>93</v>
      </c>
      <c r="P143" s="21">
        <f>[1]ГС!O30</f>
        <v>3</v>
      </c>
      <c r="Q143" s="21">
        <f>[1]ГС!P30</f>
        <v>68</v>
      </c>
      <c r="R143" s="21">
        <f>[1]ГС!Q30</f>
        <v>47</v>
      </c>
      <c r="S143" s="29">
        <f>[1]ГС!R30</f>
        <v>44</v>
      </c>
      <c r="T143" s="21">
        <f>[1]ГС!S30</f>
        <v>3</v>
      </c>
      <c r="U143" s="21">
        <f>[1]ГС!T30</f>
        <v>34</v>
      </c>
      <c r="V143" s="21">
        <f>[1]ГС!U30</f>
        <v>26</v>
      </c>
      <c r="W143" s="29">
        <f>[1]ГС!V30</f>
        <v>26</v>
      </c>
      <c r="X143" s="21">
        <f>[1]ГС!W30</f>
        <v>0</v>
      </c>
      <c r="Y143" s="21">
        <f>[1]ГС!X30</f>
        <v>23</v>
      </c>
      <c r="Z143" s="21">
        <f>[1]ГС!Y30</f>
        <v>6</v>
      </c>
      <c r="AA143" s="29">
        <f>[1]ГС!Z30</f>
        <v>6</v>
      </c>
      <c r="AB143" s="21">
        <f>[1]ГС!AA30</f>
        <v>0</v>
      </c>
      <c r="AC143" s="21">
        <f>[1]ГС!AB30</f>
        <v>4</v>
      </c>
      <c r="AE143" s="217"/>
    </row>
    <row r="144" spans="1:31" ht="27" x14ac:dyDescent="0.25">
      <c r="A144" s="8">
        <v>21</v>
      </c>
      <c r="B144" s="18" t="s">
        <v>154</v>
      </c>
      <c r="C144" s="21">
        <f>[1]ГС!B31</f>
        <v>13</v>
      </c>
      <c r="D144" s="29">
        <f>[1]ГС!C31</f>
        <v>12</v>
      </c>
      <c r="E144" s="21">
        <f>[1]ГС!D31</f>
        <v>1</v>
      </c>
      <c r="F144" s="21">
        <f>[1]ГС!E31</f>
        <v>7</v>
      </c>
      <c r="G144" s="21">
        <f>[1]ГС!F31</f>
        <v>4</v>
      </c>
      <c r="H144" s="21"/>
      <c r="I144" s="21"/>
      <c r="J144" s="21">
        <f>[1]ГС!I31</f>
        <v>72</v>
      </c>
      <c r="K144" s="29">
        <f>[1]ГС!J31</f>
        <v>48</v>
      </c>
      <c r="L144" s="21">
        <f>[1]ГС!K31</f>
        <v>24</v>
      </c>
      <c r="M144" s="21">
        <f>[1]ГС!L31</f>
        <v>40</v>
      </c>
      <c r="N144" s="21">
        <f>[1]ГС!M31</f>
        <v>34</v>
      </c>
      <c r="O144" s="29">
        <f>[1]ГС!N31</f>
        <v>23</v>
      </c>
      <c r="P144" s="21">
        <f>[1]ГС!O31</f>
        <v>11</v>
      </c>
      <c r="Q144" s="21">
        <f>[1]ГС!P31</f>
        <v>19</v>
      </c>
      <c r="R144" s="21">
        <f>[1]ГС!Q31</f>
        <v>18</v>
      </c>
      <c r="S144" s="29">
        <f>[1]ГС!R31</f>
        <v>11</v>
      </c>
      <c r="T144" s="21">
        <f>[1]ГС!S31</f>
        <v>7</v>
      </c>
      <c r="U144" s="21">
        <f>[1]ГС!T31</f>
        <v>10</v>
      </c>
      <c r="V144" s="21">
        <f>[1]ГС!U31</f>
        <v>15</v>
      </c>
      <c r="W144" s="29">
        <f>[1]ГС!V31</f>
        <v>10</v>
      </c>
      <c r="X144" s="21">
        <f>[1]ГС!W31</f>
        <v>5</v>
      </c>
      <c r="Y144" s="21">
        <f>[1]ГС!X31</f>
        <v>7</v>
      </c>
      <c r="Z144" s="21">
        <f>[1]ГС!Y31</f>
        <v>3</v>
      </c>
      <c r="AA144" s="29">
        <f>[1]ГС!Z31</f>
        <v>3</v>
      </c>
      <c r="AB144" s="21">
        <f>[1]ГС!AA31</f>
        <v>0</v>
      </c>
      <c r="AC144" s="21">
        <f>[1]ГС!AB31</f>
        <v>2</v>
      </c>
      <c r="AE144" s="217"/>
    </row>
    <row r="145" spans="1:31" ht="27" x14ac:dyDescent="0.25">
      <c r="A145" s="8">
        <v>22</v>
      </c>
      <c r="B145" s="18" t="s">
        <v>155</v>
      </c>
      <c r="C145" s="21">
        <f>[1]ГС!B32</f>
        <v>20</v>
      </c>
      <c r="D145" s="29">
        <f>[1]ГС!C32</f>
        <v>16</v>
      </c>
      <c r="E145" s="21">
        <f>[1]ГС!D32</f>
        <v>4</v>
      </c>
      <c r="F145" s="21">
        <f>[1]ГС!E32</f>
        <v>4</v>
      </c>
      <c r="G145" s="21">
        <f>[1]ГС!F32</f>
        <v>7</v>
      </c>
      <c r="H145" s="21"/>
      <c r="I145" s="21"/>
      <c r="J145" s="21">
        <f>[1]ГС!I32</f>
        <v>81</v>
      </c>
      <c r="K145" s="29">
        <f>[1]ГС!J32</f>
        <v>68</v>
      </c>
      <c r="L145" s="21">
        <f>[1]ГС!K32</f>
        <v>13</v>
      </c>
      <c r="M145" s="21">
        <f>[1]ГС!L32</f>
        <v>48</v>
      </c>
      <c r="N145" s="21">
        <f>[1]ГС!M32</f>
        <v>44</v>
      </c>
      <c r="O145" s="29">
        <f>[1]ГС!N32</f>
        <v>37</v>
      </c>
      <c r="P145" s="21">
        <f>[1]ГС!O32</f>
        <v>7</v>
      </c>
      <c r="Q145" s="21">
        <f>[1]ГС!P32</f>
        <v>24</v>
      </c>
      <c r="R145" s="21">
        <f>[1]ГС!Q32</f>
        <v>20</v>
      </c>
      <c r="S145" s="29">
        <f>[1]ГС!R32</f>
        <v>16</v>
      </c>
      <c r="T145" s="21">
        <f>[1]ГС!S32</f>
        <v>4</v>
      </c>
      <c r="U145" s="21">
        <f>[1]ГС!T32</f>
        <v>11</v>
      </c>
      <c r="V145" s="21">
        <f>[1]ГС!U32</f>
        <v>13</v>
      </c>
      <c r="W145" s="29">
        <f>[1]ГС!V32</f>
        <v>11</v>
      </c>
      <c r="X145" s="21">
        <f>[1]ГС!W32</f>
        <v>2</v>
      </c>
      <c r="Y145" s="21">
        <f>[1]ГС!X32</f>
        <v>9</v>
      </c>
      <c r="Z145" s="21">
        <f>[1]ГС!Y32</f>
        <v>3</v>
      </c>
      <c r="AA145" s="29">
        <f>[1]ГС!Z32</f>
        <v>3</v>
      </c>
      <c r="AB145" s="21">
        <f>[1]ГС!AA32</f>
        <v>0</v>
      </c>
      <c r="AC145" s="21">
        <f>[1]ГС!AB32</f>
        <v>3</v>
      </c>
      <c r="AE145" s="217">
        <v>6</v>
      </c>
    </row>
    <row r="146" spans="1:31" ht="27" x14ac:dyDescent="0.25">
      <c r="A146" s="8">
        <v>23</v>
      </c>
      <c r="B146" s="18" t="s">
        <v>156</v>
      </c>
      <c r="C146" s="21">
        <f>[1]ГС!B33</f>
        <v>14</v>
      </c>
      <c r="D146" s="29">
        <f>[1]ГС!C33</f>
        <v>10</v>
      </c>
      <c r="E146" s="21">
        <f>[1]ГС!D33</f>
        <v>4</v>
      </c>
      <c r="F146" s="21">
        <f>[1]ГС!E33</f>
        <v>2</v>
      </c>
      <c r="G146" s="21">
        <f>[1]ГС!F33</f>
        <v>2</v>
      </c>
      <c r="H146" s="21"/>
      <c r="I146" s="21"/>
      <c r="J146" s="21">
        <f>[1]ГС!I33</f>
        <v>66</v>
      </c>
      <c r="K146" s="29">
        <f>[1]ГС!J33</f>
        <v>51</v>
      </c>
      <c r="L146" s="21">
        <f>[1]ГС!K33</f>
        <v>15</v>
      </c>
      <c r="M146" s="21">
        <f>[1]ГС!L33</f>
        <v>44</v>
      </c>
      <c r="N146" s="21">
        <f>[1]ГС!M33</f>
        <v>38</v>
      </c>
      <c r="O146" s="29">
        <f>[1]ГС!N33</f>
        <v>26</v>
      </c>
      <c r="P146" s="21">
        <f>[1]ГС!O33</f>
        <v>12</v>
      </c>
      <c r="Q146" s="21">
        <f>[1]ГС!P33</f>
        <v>22</v>
      </c>
      <c r="R146" s="21">
        <f>[1]ГС!Q33</f>
        <v>16</v>
      </c>
      <c r="S146" s="29">
        <f>[1]ГС!R33</f>
        <v>14</v>
      </c>
      <c r="T146" s="21">
        <f>[1]ГС!S33</f>
        <v>2</v>
      </c>
      <c r="U146" s="21">
        <f>[1]ГС!T33</f>
        <v>13</v>
      </c>
      <c r="V146" s="21">
        <f>[1]ГС!U33</f>
        <v>9</v>
      </c>
      <c r="W146" s="29">
        <f>[1]ГС!V33</f>
        <v>9</v>
      </c>
      <c r="X146" s="21">
        <f>[1]ГС!W33</f>
        <v>0</v>
      </c>
      <c r="Y146" s="21">
        <f>[1]ГС!X33</f>
        <v>7</v>
      </c>
      <c r="Z146" s="21">
        <f>[1]ГС!Y33</f>
        <v>3</v>
      </c>
      <c r="AA146" s="29">
        <f>[1]ГС!Z33</f>
        <v>2</v>
      </c>
      <c r="AB146" s="21">
        <f>[1]ГС!AA33</f>
        <v>1</v>
      </c>
      <c r="AC146" s="21">
        <f>[1]ГС!AB33</f>
        <v>2</v>
      </c>
      <c r="AE146" s="217">
        <v>10</v>
      </c>
    </row>
    <row r="147" spans="1:31" ht="27" x14ac:dyDescent="0.25">
      <c r="A147" s="8">
        <v>24</v>
      </c>
      <c r="B147" s="18" t="s">
        <v>157</v>
      </c>
      <c r="C147" s="21">
        <f>[1]ГС!B34</f>
        <v>15</v>
      </c>
      <c r="D147" s="29">
        <f>[1]ГС!C34</f>
        <v>14</v>
      </c>
      <c r="E147" s="21">
        <f>[1]ГС!D34</f>
        <v>1</v>
      </c>
      <c r="F147" s="21">
        <f>[1]ГС!E34</f>
        <v>2</v>
      </c>
      <c r="G147" s="21">
        <f>[1]ГС!F34</f>
        <v>0</v>
      </c>
      <c r="H147" s="21"/>
      <c r="I147" s="21"/>
      <c r="J147" s="21">
        <f>[1]ГС!I34</f>
        <v>59</v>
      </c>
      <c r="K147" s="29">
        <f>[1]ГС!J34</f>
        <v>49</v>
      </c>
      <c r="L147" s="21">
        <f>[1]ГС!K34</f>
        <v>10</v>
      </c>
      <c r="M147" s="21">
        <f>[1]ГС!L34</f>
        <v>37</v>
      </c>
      <c r="N147" s="21">
        <f>[1]ГС!M34</f>
        <v>30</v>
      </c>
      <c r="O147" s="29">
        <f>[1]ГС!N34</f>
        <v>22</v>
      </c>
      <c r="P147" s="21">
        <f>[1]ГС!O34</f>
        <v>8</v>
      </c>
      <c r="Q147" s="21">
        <f>[1]ГС!P34</f>
        <v>16</v>
      </c>
      <c r="R147" s="21">
        <f>[1]ГС!Q34</f>
        <v>16</v>
      </c>
      <c r="S147" s="29">
        <f>[1]ГС!R34</f>
        <v>14</v>
      </c>
      <c r="T147" s="21">
        <f>[1]ГС!S34</f>
        <v>2</v>
      </c>
      <c r="U147" s="21">
        <f>[1]ГС!T34</f>
        <v>10</v>
      </c>
      <c r="V147" s="21">
        <f>[1]ГС!U34</f>
        <v>10</v>
      </c>
      <c r="W147" s="29">
        <f>[1]ГС!V34</f>
        <v>10</v>
      </c>
      <c r="X147" s="21">
        <f>[1]ГС!W34</f>
        <v>0</v>
      </c>
      <c r="Y147" s="21">
        <f>[1]ГС!X34</f>
        <v>8</v>
      </c>
      <c r="Z147" s="21">
        <f>[1]ГС!Y34</f>
        <v>3</v>
      </c>
      <c r="AA147" s="29">
        <f>[1]ГС!Z34</f>
        <v>3</v>
      </c>
      <c r="AB147" s="21">
        <f>[1]ГС!AA34</f>
        <v>0</v>
      </c>
      <c r="AC147" s="21">
        <f>[1]ГС!AB34</f>
        <v>3</v>
      </c>
      <c r="AE147" s="217">
        <v>2</v>
      </c>
    </row>
    <row r="148" spans="1:31" ht="27" x14ac:dyDescent="0.25">
      <c r="A148" s="8">
        <v>25</v>
      </c>
      <c r="B148" s="18" t="s">
        <v>158</v>
      </c>
      <c r="C148" s="21">
        <f>[1]ГС!B35</f>
        <v>17</v>
      </c>
      <c r="D148" s="29">
        <f>[1]ГС!C35</f>
        <v>13</v>
      </c>
      <c r="E148" s="21">
        <f>[1]ГС!D35</f>
        <v>4</v>
      </c>
      <c r="F148" s="21">
        <f>[1]ГС!E35</f>
        <v>7</v>
      </c>
      <c r="G148" s="21">
        <f>[1]ГС!F35</f>
        <v>2</v>
      </c>
      <c r="H148" s="21"/>
      <c r="I148" s="21"/>
      <c r="J148" s="21">
        <f>[1]ГС!I35</f>
        <v>84</v>
      </c>
      <c r="K148" s="29">
        <f>[1]ГС!J35</f>
        <v>70</v>
      </c>
      <c r="L148" s="21">
        <f>[1]ГС!K35</f>
        <v>14</v>
      </c>
      <c r="M148" s="21">
        <f>[1]ГС!L35</f>
        <v>59</v>
      </c>
      <c r="N148" s="21">
        <f>[1]ГС!M35</f>
        <v>44</v>
      </c>
      <c r="O148" s="29">
        <f>[1]ГС!N35</f>
        <v>39</v>
      </c>
      <c r="P148" s="21">
        <f>[1]ГС!O35</f>
        <v>5</v>
      </c>
      <c r="Q148" s="21">
        <f>[1]ГС!P35</f>
        <v>31</v>
      </c>
      <c r="R148" s="21">
        <f>[1]ГС!Q35</f>
        <v>19</v>
      </c>
      <c r="S148" s="29">
        <f>[1]ГС!R35</f>
        <v>16</v>
      </c>
      <c r="T148" s="21">
        <f>[1]ГС!S35</f>
        <v>3</v>
      </c>
      <c r="U148" s="21">
        <f>[1]ГС!T35</f>
        <v>15</v>
      </c>
      <c r="V148" s="21">
        <f>[1]ГС!U35</f>
        <v>13</v>
      </c>
      <c r="W148" s="29">
        <f>[1]ГС!V35</f>
        <v>9</v>
      </c>
      <c r="X148" s="21">
        <f>[1]ГС!W35</f>
        <v>4</v>
      </c>
      <c r="Y148" s="21">
        <f>[1]ГС!X35</f>
        <v>9</v>
      </c>
      <c r="Z148" s="21">
        <f>[1]ГС!Y35</f>
        <v>7</v>
      </c>
      <c r="AA148" s="29">
        <f>[1]ГС!Z35</f>
        <v>6</v>
      </c>
      <c r="AB148" s="21">
        <f>[1]ГС!AA35</f>
        <v>1</v>
      </c>
      <c r="AC148" s="21">
        <f>[1]ГС!AB35</f>
        <v>4</v>
      </c>
      <c r="AE148" s="217"/>
    </row>
    <row r="149" spans="1:31" ht="27" x14ac:dyDescent="0.25">
      <c r="A149" s="8">
        <v>26</v>
      </c>
      <c r="B149" s="18" t="s">
        <v>159</v>
      </c>
      <c r="C149" s="21">
        <f>[1]ГС!B36</f>
        <v>90</v>
      </c>
      <c r="D149" s="29">
        <f>[1]ГС!C36</f>
        <v>77</v>
      </c>
      <c r="E149" s="21">
        <f>[1]ГС!D36</f>
        <v>13</v>
      </c>
      <c r="F149" s="21">
        <f>[1]ГС!E36</f>
        <v>43</v>
      </c>
      <c r="G149" s="21">
        <f>[1]ГС!F36</f>
        <v>55</v>
      </c>
      <c r="H149" s="21"/>
      <c r="I149" s="21"/>
      <c r="J149" s="21">
        <f>[1]ГС!I36</f>
        <v>300</v>
      </c>
      <c r="K149" s="29">
        <f>[1]ГС!J36</f>
        <v>274</v>
      </c>
      <c r="L149" s="21">
        <f>[1]ГС!K36</f>
        <v>26</v>
      </c>
      <c r="M149" s="21">
        <f>[1]ГС!L36</f>
        <v>215</v>
      </c>
      <c r="N149" s="21">
        <f>[1]ГС!M36</f>
        <v>164</v>
      </c>
      <c r="O149" s="29">
        <f>[1]ГС!N36</f>
        <v>147</v>
      </c>
      <c r="P149" s="21">
        <f>[1]ГС!O36</f>
        <v>17</v>
      </c>
      <c r="Q149" s="21">
        <f>[1]ГС!P36</f>
        <v>120</v>
      </c>
      <c r="R149" s="21">
        <f>[1]ГС!Q36</f>
        <v>88</v>
      </c>
      <c r="S149" s="29">
        <f>[1]ГС!R36</f>
        <v>87</v>
      </c>
      <c r="T149" s="21">
        <f>[1]ГС!S36</f>
        <v>1</v>
      </c>
      <c r="U149" s="21">
        <f>[1]ГС!T36</f>
        <v>69</v>
      </c>
      <c r="V149" s="21">
        <f>[1]ГС!U36</f>
        <v>17</v>
      </c>
      <c r="W149" s="29">
        <f>[1]ГС!V36</f>
        <v>14</v>
      </c>
      <c r="X149" s="21">
        <f>[1]ГС!W36</f>
        <v>3</v>
      </c>
      <c r="Y149" s="21">
        <f>[1]ГС!X36</f>
        <v>10</v>
      </c>
      <c r="Z149" s="21">
        <f>[1]ГС!Y36</f>
        <v>31</v>
      </c>
      <c r="AA149" s="29">
        <f>[1]ГС!Z36</f>
        <v>26</v>
      </c>
      <c r="AB149" s="21">
        <f>[1]ГС!AA36</f>
        <v>5</v>
      </c>
      <c r="AC149" s="21">
        <f>[1]ГС!AB36</f>
        <v>16</v>
      </c>
      <c r="AE149" s="217">
        <v>83</v>
      </c>
    </row>
    <row r="150" spans="1:31" ht="27" x14ac:dyDescent="0.25">
      <c r="A150" s="8">
        <v>27</v>
      </c>
      <c r="B150" s="18" t="s">
        <v>160</v>
      </c>
      <c r="C150" s="19"/>
      <c r="D150" s="19"/>
      <c r="E150" s="30"/>
      <c r="F150" s="30"/>
      <c r="G150" s="30"/>
      <c r="H150" s="30"/>
      <c r="I150" s="30"/>
      <c r="J150" s="19"/>
      <c r="K150" s="19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E150" s="217"/>
    </row>
    <row r="151" spans="1:31" ht="27" x14ac:dyDescent="0.25">
      <c r="A151" s="23"/>
      <c r="B151" s="24" t="s">
        <v>12</v>
      </c>
      <c r="C151" s="31">
        <f>SUM(C124:C150)</f>
        <v>610</v>
      </c>
      <c r="D151" s="31">
        <f t="shared" ref="D151:I151" si="6">SUM(D124:D150)</f>
        <v>504</v>
      </c>
      <c r="E151" s="31">
        <f t="shared" si="6"/>
        <v>107</v>
      </c>
      <c r="F151" s="31">
        <f t="shared" si="6"/>
        <v>278</v>
      </c>
      <c r="G151" s="31">
        <f t="shared" si="6"/>
        <v>297</v>
      </c>
      <c r="H151" s="31">
        <f t="shared" si="6"/>
        <v>0</v>
      </c>
      <c r="I151" s="31">
        <f t="shared" si="6"/>
        <v>0</v>
      </c>
      <c r="J151" s="31">
        <f>SUM(J124:J150)</f>
        <v>2590</v>
      </c>
      <c r="K151" s="31">
        <f t="shared" ref="K151:AC151" si="7">SUM(K124:K150)</f>
        <v>2152</v>
      </c>
      <c r="L151" s="31">
        <f t="shared" si="7"/>
        <v>438</v>
      </c>
      <c r="M151" s="31">
        <f t="shared" si="7"/>
        <v>1711</v>
      </c>
      <c r="N151" s="31">
        <f t="shared" si="7"/>
        <v>1464</v>
      </c>
      <c r="O151" s="31">
        <f t="shared" si="7"/>
        <v>1189</v>
      </c>
      <c r="P151" s="31">
        <f t="shared" si="7"/>
        <v>275</v>
      </c>
      <c r="Q151" s="31">
        <f t="shared" si="7"/>
        <v>950</v>
      </c>
      <c r="R151" s="31">
        <f t="shared" si="7"/>
        <v>662</v>
      </c>
      <c r="S151" s="31">
        <f t="shared" si="7"/>
        <v>574</v>
      </c>
      <c r="T151" s="31">
        <f t="shared" si="7"/>
        <v>88</v>
      </c>
      <c r="U151" s="31">
        <f t="shared" si="7"/>
        <v>464</v>
      </c>
      <c r="V151" s="31">
        <f t="shared" si="7"/>
        <v>295</v>
      </c>
      <c r="W151" s="31">
        <f t="shared" si="7"/>
        <v>243</v>
      </c>
      <c r="X151" s="31">
        <f t="shared" si="7"/>
        <v>52</v>
      </c>
      <c r="Y151" s="31">
        <f t="shared" si="7"/>
        <v>194</v>
      </c>
      <c r="Z151" s="31">
        <f t="shared" si="7"/>
        <v>164</v>
      </c>
      <c r="AA151" s="31">
        <f t="shared" si="7"/>
        <v>144</v>
      </c>
      <c r="AB151" s="31">
        <f t="shared" si="7"/>
        <v>20</v>
      </c>
      <c r="AC151" s="31">
        <f t="shared" si="7"/>
        <v>102</v>
      </c>
      <c r="AE151" s="400">
        <f>SUM(AE124:AE150)</f>
        <v>146</v>
      </c>
    </row>
    <row r="152" spans="1:31" ht="27" x14ac:dyDescent="0.25">
      <c r="A152" s="24"/>
      <c r="B152" s="9" t="s">
        <v>161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E152" s="217"/>
    </row>
    <row r="153" spans="1:31" ht="27" x14ac:dyDescent="0.25">
      <c r="A153" s="32"/>
      <c r="B153" s="33" t="s">
        <v>162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E153" s="217"/>
    </row>
    <row r="154" spans="1:31" x14ac:dyDescent="0.25">
      <c r="A154" s="10">
        <v>1</v>
      </c>
      <c r="B154" s="34" t="s">
        <v>163</v>
      </c>
      <c r="C154" s="35">
        <v>5</v>
      </c>
      <c r="D154" s="36">
        <f>C154-E154</f>
        <v>3</v>
      </c>
      <c r="E154" s="37">
        <v>2</v>
      </c>
      <c r="F154" s="37">
        <v>2</v>
      </c>
      <c r="G154" s="37">
        <v>0</v>
      </c>
      <c r="H154" s="37">
        <v>0</v>
      </c>
      <c r="I154" s="37">
        <v>0</v>
      </c>
      <c r="J154" s="37">
        <v>21</v>
      </c>
      <c r="K154" s="36">
        <v>19</v>
      </c>
      <c r="L154" s="37">
        <v>2</v>
      </c>
      <c r="M154" s="37">
        <v>16</v>
      </c>
      <c r="N154" s="37">
        <v>14</v>
      </c>
      <c r="O154" s="36">
        <v>13</v>
      </c>
      <c r="P154" s="37">
        <v>1</v>
      </c>
      <c r="Q154" s="37">
        <v>11</v>
      </c>
      <c r="R154" s="37">
        <v>4</v>
      </c>
      <c r="S154" s="36">
        <f>R154-T154</f>
        <v>4</v>
      </c>
      <c r="T154" s="37">
        <v>0</v>
      </c>
      <c r="U154" s="37">
        <v>4</v>
      </c>
      <c r="V154" s="37">
        <v>1</v>
      </c>
      <c r="W154" s="36">
        <v>0</v>
      </c>
      <c r="X154" s="37">
        <v>1</v>
      </c>
      <c r="Y154" s="37">
        <v>0</v>
      </c>
      <c r="Z154" s="37">
        <v>2</v>
      </c>
      <c r="AA154" s="36">
        <v>2</v>
      </c>
      <c r="AB154" s="37">
        <v>0</v>
      </c>
      <c r="AC154" s="38">
        <v>1</v>
      </c>
      <c r="AE154" s="217">
        <v>2</v>
      </c>
    </row>
    <row r="155" spans="1:31" x14ac:dyDescent="0.25">
      <c r="A155" s="10">
        <v>2</v>
      </c>
      <c r="B155" s="39" t="s">
        <v>164</v>
      </c>
      <c r="C155" s="35">
        <v>6</v>
      </c>
      <c r="D155" s="36">
        <f t="shared" ref="D155:D163" si="8">C155-E155</f>
        <v>4</v>
      </c>
      <c r="E155" s="37">
        <v>2</v>
      </c>
      <c r="F155" s="37">
        <v>0</v>
      </c>
      <c r="G155" s="37">
        <v>2</v>
      </c>
      <c r="H155" s="37">
        <v>0</v>
      </c>
      <c r="I155" s="37">
        <v>0</v>
      </c>
      <c r="J155" s="37">
        <v>25</v>
      </c>
      <c r="K155" s="36">
        <v>24</v>
      </c>
      <c r="L155" s="37">
        <v>1</v>
      </c>
      <c r="M155" s="37">
        <v>19</v>
      </c>
      <c r="N155" s="37">
        <v>15</v>
      </c>
      <c r="O155" s="36">
        <v>14</v>
      </c>
      <c r="P155" s="37">
        <v>1</v>
      </c>
      <c r="Q155" s="37">
        <v>12</v>
      </c>
      <c r="R155" s="37">
        <v>6</v>
      </c>
      <c r="S155" s="36">
        <v>6</v>
      </c>
      <c r="T155" s="37">
        <v>0</v>
      </c>
      <c r="U155" s="37">
        <v>4</v>
      </c>
      <c r="V155" s="37">
        <v>1</v>
      </c>
      <c r="W155" s="36">
        <v>1</v>
      </c>
      <c r="X155" s="37">
        <v>0</v>
      </c>
      <c r="Y155" s="37">
        <v>1</v>
      </c>
      <c r="Z155" s="37">
        <v>3</v>
      </c>
      <c r="AA155" s="36">
        <v>3</v>
      </c>
      <c r="AB155" s="37">
        <v>0</v>
      </c>
      <c r="AC155" s="38">
        <v>2</v>
      </c>
      <c r="AE155" s="217">
        <v>2</v>
      </c>
    </row>
    <row r="156" spans="1:31" x14ac:dyDescent="0.25">
      <c r="A156" s="10">
        <v>3</v>
      </c>
      <c r="B156" s="40" t="s">
        <v>165</v>
      </c>
      <c r="C156" s="35">
        <v>43</v>
      </c>
      <c r="D156" s="36">
        <v>37</v>
      </c>
      <c r="E156" s="37">
        <v>6</v>
      </c>
      <c r="F156" s="37">
        <v>14</v>
      </c>
      <c r="G156" s="37">
        <v>6</v>
      </c>
      <c r="H156" s="37">
        <v>0</v>
      </c>
      <c r="I156" s="37">
        <v>0</v>
      </c>
      <c r="J156" s="37">
        <v>170</v>
      </c>
      <c r="K156" s="36">
        <v>167</v>
      </c>
      <c r="L156" s="37">
        <v>3</v>
      </c>
      <c r="M156" s="37">
        <v>131</v>
      </c>
      <c r="N156" s="37">
        <v>100</v>
      </c>
      <c r="O156" s="36">
        <v>100</v>
      </c>
      <c r="P156" s="37">
        <v>0</v>
      </c>
      <c r="Q156" s="37">
        <v>76</v>
      </c>
      <c r="R156" s="37">
        <v>44</v>
      </c>
      <c r="S156" s="36">
        <v>42</v>
      </c>
      <c r="T156" s="37">
        <v>2</v>
      </c>
      <c r="U156" s="37">
        <v>33</v>
      </c>
      <c r="V156" s="37">
        <v>17</v>
      </c>
      <c r="W156" s="36">
        <v>17</v>
      </c>
      <c r="X156" s="37">
        <v>0</v>
      </c>
      <c r="Y156" s="37">
        <v>15</v>
      </c>
      <c r="Z156" s="37">
        <v>8</v>
      </c>
      <c r="AA156" s="36">
        <v>7</v>
      </c>
      <c r="AB156" s="37">
        <v>1</v>
      </c>
      <c r="AC156" s="38">
        <v>6</v>
      </c>
      <c r="AE156" s="217"/>
    </row>
    <row r="157" spans="1:31" x14ac:dyDescent="0.25">
      <c r="A157" s="10">
        <v>4</v>
      </c>
      <c r="B157" s="39" t="s">
        <v>166</v>
      </c>
      <c r="C157" s="35">
        <v>8</v>
      </c>
      <c r="D157" s="36">
        <f t="shared" si="8"/>
        <v>6</v>
      </c>
      <c r="E157" s="37">
        <v>2</v>
      </c>
      <c r="F157" s="37">
        <v>6</v>
      </c>
      <c r="G157" s="37">
        <v>1</v>
      </c>
      <c r="H157" s="37">
        <v>0</v>
      </c>
      <c r="I157" s="37">
        <v>0</v>
      </c>
      <c r="J157" s="37">
        <v>34</v>
      </c>
      <c r="K157" s="36">
        <f t="shared" ref="K157:K160" si="9">J157-L157</f>
        <v>30</v>
      </c>
      <c r="L157" s="37">
        <v>4</v>
      </c>
      <c r="M157" s="37">
        <v>26</v>
      </c>
      <c r="N157" s="37">
        <v>22</v>
      </c>
      <c r="O157" s="36">
        <v>21</v>
      </c>
      <c r="P157" s="37">
        <v>1</v>
      </c>
      <c r="Q157" s="37">
        <v>17</v>
      </c>
      <c r="R157" s="37">
        <v>8</v>
      </c>
      <c r="S157" s="36">
        <v>5</v>
      </c>
      <c r="T157" s="37">
        <v>3</v>
      </c>
      <c r="U157" s="37">
        <v>5</v>
      </c>
      <c r="V157" s="37">
        <v>2</v>
      </c>
      <c r="W157" s="36">
        <v>2</v>
      </c>
      <c r="X157" s="37">
        <v>0</v>
      </c>
      <c r="Y157" s="37">
        <v>2</v>
      </c>
      <c r="Z157" s="37">
        <v>2</v>
      </c>
      <c r="AA157" s="36">
        <v>2</v>
      </c>
      <c r="AB157" s="37">
        <v>0</v>
      </c>
      <c r="AC157" s="38">
        <v>2</v>
      </c>
      <c r="AE157" s="217">
        <v>2</v>
      </c>
    </row>
    <row r="158" spans="1:31" x14ac:dyDescent="0.25">
      <c r="A158" s="10">
        <v>5</v>
      </c>
      <c r="B158" s="39" t="s">
        <v>167</v>
      </c>
      <c r="C158" s="35">
        <v>6</v>
      </c>
      <c r="D158" s="36">
        <f t="shared" si="8"/>
        <v>5</v>
      </c>
      <c r="E158" s="37">
        <v>1</v>
      </c>
      <c r="F158" s="37">
        <v>1</v>
      </c>
      <c r="G158" s="37">
        <v>1</v>
      </c>
      <c r="H158" s="37">
        <v>0</v>
      </c>
      <c r="I158" s="37">
        <v>0</v>
      </c>
      <c r="J158" s="37">
        <v>25</v>
      </c>
      <c r="K158" s="36">
        <v>23</v>
      </c>
      <c r="L158" s="37">
        <v>2</v>
      </c>
      <c r="M158" s="37">
        <v>17</v>
      </c>
      <c r="N158" s="37">
        <v>16</v>
      </c>
      <c r="O158" s="36">
        <v>15</v>
      </c>
      <c r="P158" s="37">
        <v>1</v>
      </c>
      <c r="Q158" s="37">
        <v>12</v>
      </c>
      <c r="R158" s="37">
        <v>6</v>
      </c>
      <c r="S158" s="36">
        <v>5</v>
      </c>
      <c r="T158" s="37">
        <v>1</v>
      </c>
      <c r="U158" s="37">
        <v>3</v>
      </c>
      <c r="V158" s="37">
        <v>1</v>
      </c>
      <c r="W158" s="36">
        <v>1</v>
      </c>
      <c r="X158" s="37">
        <v>0</v>
      </c>
      <c r="Y158" s="37">
        <v>1</v>
      </c>
      <c r="Z158" s="37">
        <v>2</v>
      </c>
      <c r="AA158" s="36">
        <v>2</v>
      </c>
      <c r="AB158" s="37">
        <v>0</v>
      </c>
      <c r="AC158" s="38">
        <v>1</v>
      </c>
      <c r="AE158" s="217">
        <v>3</v>
      </c>
    </row>
    <row r="159" spans="1:31" x14ac:dyDescent="0.25">
      <c r="A159" s="10">
        <v>6</v>
      </c>
      <c r="B159" s="39" t="s">
        <v>168</v>
      </c>
      <c r="C159" s="35">
        <v>8</v>
      </c>
      <c r="D159" s="36">
        <f t="shared" si="8"/>
        <v>5</v>
      </c>
      <c r="E159" s="37">
        <v>3</v>
      </c>
      <c r="F159" s="37">
        <v>1</v>
      </c>
      <c r="G159" s="37">
        <v>2</v>
      </c>
      <c r="H159" s="37">
        <v>0</v>
      </c>
      <c r="I159" s="37">
        <v>0</v>
      </c>
      <c r="J159" s="37">
        <v>34</v>
      </c>
      <c r="K159" s="36">
        <v>30</v>
      </c>
      <c r="L159" s="37">
        <v>4</v>
      </c>
      <c r="M159" s="37">
        <v>24</v>
      </c>
      <c r="N159" s="37">
        <v>20</v>
      </c>
      <c r="O159" s="36">
        <v>19</v>
      </c>
      <c r="P159" s="37">
        <v>1</v>
      </c>
      <c r="Q159" s="37">
        <v>15</v>
      </c>
      <c r="R159" s="37">
        <v>7</v>
      </c>
      <c r="S159" s="36">
        <v>5</v>
      </c>
      <c r="T159" s="37">
        <v>2</v>
      </c>
      <c r="U159" s="37">
        <v>4</v>
      </c>
      <c r="V159" s="37">
        <v>4</v>
      </c>
      <c r="W159" s="36">
        <v>4</v>
      </c>
      <c r="X159" s="37">
        <v>0</v>
      </c>
      <c r="Y159" s="37">
        <v>3</v>
      </c>
      <c r="Z159" s="37">
        <v>3</v>
      </c>
      <c r="AA159" s="36">
        <v>2</v>
      </c>
      <c r="AB159" s="37">
        <v>1</v>
      </c>
      <c r="AC159" s="38">
        <v>2</v>
      </c>
      <c r="AE159" s="217">
        <v>1</v>
      </c>
    </row>
    <row r="160" spans="1:31" x14ac:dyDescent="0.25">
      <c r="A160" s="10">
        <v>7</v>
      </c>
      <c r="B160" s="39" t="s">
        <v>169</v>
      </c>
      <c r="C160" s="35">
        <v>4</v>
      </c>
      <c r="D160" s="36">
        <f t="shared" si="8"/>
        <v>2</v>
      </c>
      <c r="E160" s="37">
        <v>2</v>
      </c>
      <c r="F160" s="37">
        <v>0</v>
      </c>
      <c r="G160" s="37">
        <v>0</v>
      </c>
      <c r="H160" s="37">
        <v>0</v>
      </c>
      <c r="I160" s="37">
        <v>0</v>
      </c>
      <c r="J160" s="37">
        <v>17</v>
      </c>
      <c r="K160" s="36">
        <f t="shared" si="9"/>
        <v>15</v>
      </c>
      <c r="L160" s="37">
        <v>2</v>
      </c>
      <c r="M160" s="37">
        <v>11</v>
      </c>
      <c r="N160" s="37">
        <v>12</v>
      </c>
      <c r="O160" s="36">
        <f t="shared" ref="O160:O181" si="10">N160-P160</f>
        <v>10</v>
      </c>
      <c r="P160" s="37">
        <v>2</v>
      </c>
      <c r="Q160" s="37">
        <v>7</v>
      </c>
      <c r="R160" s="37">
        <v>3</v>
      </c>
      <c r="S160" s="36">
        <v>3</v>
      </c>
      <c r="T160" s="37">
        <v>0</v>
      </c>
      <c r="U160" s="37">
        <v>2</v>
      </c>
      <c r="V160" s="37">
        <v>1</v>
      </c>
      <c r="W160" s="36">
        <f t="shared" ref="W160:W175" si="11">V160-X160</f>
        <v>1</v>
      </c>
      <c r="X160" s="37">
        <v>0</v>
      </c>
      <c r="Y160" s="37">
        <v>1</v>
      </c>
      <c r="Z160" s="37">
        <v>1</v>
      </c>
      <c r="AA160" s="36">
        <v>1</v>
      </c>
      <c r="AB160" s="37">
        <v>0</v>
      </c>
      <c r="AC160" s="38">
        <v>1</v>
      </c>
      <c r="AE160" s="217">
        <v>3</v>
      </c>
    </row>
    <row r="161" spans="1:31" x14ac:dyDescent="0.25">
      <c r="A161" s="10">
        <v>8</v>
      </c>
      <c r="B161" s="39" t="s">
        <v>170</v>
      </c>
      <c r="C161" s="35">
        <v>6</v>
      </c>
      <c r="D161" s="36">
        <v>3</v>
      </c>
      <c r="E161" s="37">
        <v>3</v>
      </c>
      <c r="F161" s="37">
        <v>0</v>
      </c>
      <c r="G161" s="37">
        <v>0</v>
      </c>
      <c r="H161" s="37">
        <v>0</v>
      </c>
      <c r="I161" s="37">
        <v>1</v>
      </c>
      <c r="J161" s="37">
        <v>25</v>
      </c>
      <c r="K161" s="36">
        <v>25</v>
      </c>
      <c r="L161" s="37">
        <v>0</v>
      </c>
      <c r="M161" s="37">
        <v>20</v>
      </c>
      <c r="N161" s="37">
        <v>16</v>
      </c>
      <c r="O161" s="36">
        <v>16</v>
      </c>
      <c r="P161" s="37">
        <v>0</v>
      </c>
      <c r="Q161" s="37">
        <v>14</v>
      </c>
      <c r="R161" s="37">
        <v>6</v>
      </c>
      <c r="S161" s="36">
        <f t="shared" ref="S161:S180" si="12">R161-T161</f>
        <v>6</v>
      </c>
      <c r="T161" s="37">
        <v>0</v>
      </c>
      <c r="U161" s="37">
        <v>3</v>
      </c>
      <c r="V161" s="37">
        <v>2</v>
      </c>
      <c r="W161" s="36">
        <v>2</v>
      </c>
      <c r="X161" s="37">
        <v>0</v>
      </c>
      <c r="Y161" s="37">
        <v>2</v>
      </c>
      <c r="Z161" s="37">
        <v>1</v>
      </c>
      <c r="AA161" s="36">
        <v>1</v>
      </c>
      <c r="AB161" s="37">
        <v>0</v>
      </c>
      <c r="AC161" s="38">
        <v>1</v>
      </c>
      <c r="AE161" s="217">
        <v>4</v>
      </c>
    </row>
    <row r="162" spans="1:31" x14ac:dyDescent="0.25">
      <c r="A162" s="10">
        <v>9</v>
      </c>
      <c r="B162" s="39" t="s">
        <v>171</v>
      </c>
      <c r="C162" s="35">
        <v>8</v>
      </c>
      <c r="D162" s="36">
        <v>4</v>
      </c>
      <c r="E162" s="37">
        <v>4</v>
      </c>
      <c r="F162" s="37">
        <v>2</v>
      </c>
      <c r="G162" s="37">
        <v>1</v>
      </c>
      <c r="H162" s="37">
        <v>0</v>
      </c>
      <c r="I162" s="37">
        <v>0</v>
      </c>
      <c r="J162" s="37">
        <v>34</v>
      </c>
      <c r="K162" s="36">
        <v>32</v>
      </c>
      <c r="L162" s="37">
        <v>2</v>
      </c>
      <c r="M162" s="37">
        <v>28</v>
      </c>
      <c r="N162" s="37">
        <v>20</v>
      </c>
      <c r="O162" s="36">
        <v>19</v>
      </c>
      <c r="P162" s="37">
        <v>1</v>
      </c>
      <c r="Q162" s="37">
        <v>15</v>
      </c>
      <c r="R162" s="37">
        <v>8</v>
      </c>
      <c r="S162" s="36">
        <v>8</v>
      </c>
      <c r="T162" s="37">
        <v>0</v>
      </c>
      <c r="U162" s="37">
        <v>8</v>
      </c>
      <c r="V162" s="37">
        <v>3</v>
      </c>
      <c r="W162" s="36">
        <v>3</v>
      </c>
      <c r="X162" s="37">
        <v>0</v>
      </c>
      <c r="Y162" s="37">
        <v>3</v>
      </c>
      <c r="Z162" s="37">
        <v>3</v>
      </c>
      <c r="AA162" s="36">
        <f t="shared" ref="AA162:AA181" si="13">Z162-AB162</f>
        <v>2</v>
      </c>
      <c r="AB162" s="37">
        <v>1</v>
      </c>
      <c r="AC162" s="38">
        <v>2</v>
      </c>
      <c r="AE162" s="217"/>
    </row>
    <row r="163" spans="1:31" x14ac:dyDescent="0.25">
      <c r="A163" s="10">
        <v>10</v>
      </c>
      <c r="B163" s="39" t="s">
        <v>172</v>
      </c>
      <c r="C163" s="35">
        <v>4</v>
      </c>
      <c r="D163" s="36">
        <f t="shared" si="8"/>
        <v>1</v>
      </c>
      <c r="E163" s="37">
        <v>3</v>
      </c>
      <c r="F163" s="37">
        <v>0</v>
      </c>
      <c r="G163" s="37">
        <v>0</v>
      </c>
      <c r="H163" s="37">
        <v>0</v>
      </c>
      <c r="I163" s="37">
        <v>0</v>
      </c>
      <c r="J163" s="37">
        <v>17</v>
      </c>
      <c r="K163" s="36">
        <v>14</v>
      </c>
      <c r="L163" s="37">
        <v>3</v>
      </c>
      <c r="M163" s="37">
        <v>11</v>
      </c>
      <c r="N163" s="37">
        <v>13</v>
      </c>
      <c r="O163" s="36">
        <v>12</v>
      </c>
      <c r="P163" s="37">
        <v>1</v>
      </c>
      <c r="Q163" s="37">
        <v>9</v>
      </c>
      <c r="R163" s="37">
        <v>3</v>
      </c>
      <c r="S163" s="36">
        <f t="shared" si="12"/>
        <v>1</v>
      </c>
      <c r="T163" s="37">
        <v>2</v>
      </c>
      <c r="U163" s="37">
        <v>1</v>
      </c>
      <c r="V163" s="37">
        <v>0</v>
      </c>
      <c r="W163" s="36">
        <f t="shared" si="11"/>
        <v>0</v>
      </c>
      <c r="X163" s="37">
        <v>0</v>
      </c>
      <c r="Y163" s="37">
        <v>0</v>
      </c>
      <c r="Z163" s="37">
        <v>1</v>
      </c>
      <c r="AA163" s="36">
        <v>1</v>
      </c>
      <c r="AB163" s="37">
        <v>0</v>
      </c>
      <c r="AC163" s="38">
        <v>1</v>
      </c>
      <c r="AE163" s="217"/>
    </row>
    <row r="164" spans="1:31" x14ac:dyDescent="0.25">
      <c r="A164" s="10">
        <v>11</v>
      </c>
      <c r="B164" s="39" t="s">
        <v>173</v>
      </c>
      <c r="C164" s="35">
        <v>3</v>
      </c>
      <c r="D164" s="36">
        <v>2</v>
      </c>
      <c r="E164" s="37">
        <v>1</v>
      </c>
      <c r="F164" s="37">
        <v>1</v>
      </c>
      <c r="G164" s="37">
        <v>1</v>
      </c>
      <c r="H164" s="37">
        <v>0</v>
      </c>
      <c r="I164" s="37">
        <v>0</v>
      </c>
      <c r="J164" s="37">
        <v>15</v>
      </c>
      <c r="K164" s="36">
        <v>13</v>
      </c>
      <c r="L164" s="37">
        <v>2</v>
      </c>
      <c r="M164" s="37">
        <v>11</v>
      </c>
      <c r="N164" s="37">
        <v>11</v>
      </c>
      <c r="O164" s="36">
        <v>10</v>
      </c>
      <c r="P164" s="37">
        <v>1</v>
      </c>
      <c r="Q164" s="37">
        <v>8</v>
      </c>
      <c r="R164" s="37">
        <v>3</v>
      </c>
      <c r="S164" s="36">
        <v>2</v>
      </c>
      <c r="T164" s="37">
        <v>1</v>
      </c>
      <c r="U164" s="37">
        <v>2</v>
      </c>
      <c r="V164" s="37">
        <v>0</v>
      </c>
      <c r="W164" s="36">
        <f t="shared" si="11"/>
        <v>0</v>
      </c>
      <c r="X164" s="37">
        <v>0</v>
      </c>
      <c r="Y164" s="37">
        <v>0</v>
      </c>
      <c r="Z164" s="37">
        <v>1</v>
      </c>
      <c r="AA164" s="36">
        <v>1</v>
      </c>
      <c r="AB164" s="37">
        <v>0</v>
      </c>
      <c r="AC164" s="38">
        <v>1</v>
      </c>
      <c r="AE164" s="217">
        <v>2</v>
      </c>
    </row>
    <row r="165" spans="1:31" x14ac:dyDescent="0.25">
      <c r="A165" s="10">
        <v>12</v>
      </c>
      <c r="B165" s="39" t="s">
        <v>174</v>
      </c>
      <c r="C165" s="35">
        <v>4</v>
      </c>
      <c r="D165" s="36">
        <f t="shared" ref="D165:D167" si="14">C165-E165</f>
        <v>2</v>
      </c>
      <c r="E165" s="37">
        <v>2</v>
      </c>
      <c r="F165" s="37">
        <v>0</v>
      </c>
      <c r="G165" s="37">
        <v>1</v>
      </c>
      <c r="H165" s="37">
        <v>0</v>
      </c>
      <c r="I165" s="37">
        <v>0</v>
      </c>
      <c r="J165" s="37">
        <v>17</v>
      </c>
      <c r="K165" s="36">
        <v>14</v>
      </c>
      <c r="L165" s="37">
        <v>3</v>
      </c>
      <c r="M165" s="37">
        <v>12</v>
      </c>
      <c r="N165" s="37">
        <v>11</v>
      </c>
      <c r="O165" s="36">
        <f t="shared" si="10"/>
        <v>10</v>
      </c>
      <c r="P165" s="37">
        <v>1</v>
      </c>
      <c r="Q165" s="37">
        <v>8</v>
      </c>
      <c r="R165" s="37">
        <v>4</v>
      </c>
      <c r="S165" s="36">
        <f t="shared" si="12"/>
        <v>2</v>
      </c>
      <c r="T165" s="37">
        <v>2</v>
      </c>
      <c r="U165" s="37">
        <v>2</v>
      </c>
      <c r="V165" s="37">
        <v>1</v>
      </c>
      <c r="W165" s="36">
        <v>1</v>
      </c>
      <c r="X165" s="37">
        <v>0</v>
      </c>
      <c r="Y165" s="37">
        <v>1</v>
      </c>
      <c r="Z165" s="37">
        <v>1</v>
      </c>
      <c r="AA165" s="36">
        <v>1</v>
      </c>
      <c r="AB165" s="37">
        <v>0</v>
      </c>
      <c r="AC165" s="38">
        <v>1</v>
      </c>
      <c r="AE165" s="217"/>
    </row>
    <row r="166" spans="1:31" x14ac:dyDescent="0.25">
      <c r="A166" s="10">
        <v>13</v>
      </c>
      <c r="B166" s="39" t="s">
        <v>175</v>
      </c>
      <c r="C166" s="35">
        <v>4</v>
      </c>
      <c r="D166" s="36">
        <f t="shared" si="14"/>
        <v>2</v>
      </c>
      <c r="E166" s="37">
        <v>2</v>
      </c>
      <c r="F166" s="37">
        <v>0</v>
      </c>
      <c r="G166" s="37">
        <v>0</v>
      </c>
      <c r="H166" s="37">
        <v>0</v>
      </c>
      <c r="I166" s="37">
        <v>0</v>
      </c>
      <c r="J166" s="37">
        <v>17</v>
      </c>
      <c r="K166" s="36">
        <f t="shared" ref="K166" si="15">J166-L166</f>
        <v>16</v>
      </c>
      <c r="L166" s="37">
        <v>1</v>
      </c>
      <c r="M166" s="37">
        <v>8</v>
      </c>
      <c r="N166" s="37">
        <v>13</v>
      </c>
      <c r="O166" s="36">
        <f t="shared" si="10"/>
        <v>13</v>
      </c>
      <c r="P166" s="37">
        <v>0</v>
      </c>
      <c r="Q166" s="37">
        <v>7</v>
      </c>
      <c r="R166" s="37">
        <v>3</v>
      </c>
      <c r="S166" s="36">
        <f t="shared" si="12"/>
        <v>2</v>
      </c>
      <c r="T166" s="37">
        <v>1</v>
      </c>
      <c r="U166" s="37">
        <v>1</v>
      </c>
      <c r="V166" s="37">
        <v>0</v>
      </c>
      <c r="W166" s="36">
        <v>0</v>
      </c>
      <c r="X166" s="37">
        <v>0</v>
      </c>
      <c r="Y166" s="37">
        <v>0</v>
      </c>
      <c r="Z166" s="37">
        <v>1</v>
      </c>
      <c r="AA166" s="36">
        <v>1</v>
      </c>
      <c r="AB166" s="37">
        <v>0</v>
      </c>
      <c r="AC166" s="38">
        <v>0</v>
      </c>
      <c r="AE166" s="217"/>
    </row>
    <row r="167" spans="1:31" x14ac:dyDescent="0.25">
      <c r="A167" s="10">
        <v>14</v>
      </c>
      <c r="B167" s="39" t="s">
        <v>176</v>
      </c>
      <c r="C167" s="35">
        <v>6</v>
      </c>
      <c r="D167" s="36">
        <f t="shared" si="14"/>
        <v>5</v>
      </c>
      <c r="E167" s="37">
        <v>1</v>
      </c>
      <c r="F167" s="37">
        <v>3</v>
      </c>
      <c r="G167" s="37">
        <v>3</v>
      </c>
      <c r="H167" s="37">
        <v>0</v>
      </c>
      <c r="I167" s="37">
        <v>0</v>
      </c>
      <c r="J167" s="37">
        <v>36</v>
      </c>
      <c r="K167" s="36">
        <v>35</v>
      </c>
      <c r="L167" s="37">
        <v>1</v>
      </c>
      <c r="M167" s="37">
        <v>28</v>
      </c>
      <c r="N167" s="37">
        <v>22</v>
      </c>
      <c r="O167" s="36">
        <v>21</v>
      </c>
      <c r="P167" s="37">
        <v>1</v>
      </c>
      <c r="Q167" s="37">
        <v>16</v>
      </c>
      <c r="R167" s="37">
        <v>7</v>
      </c>
      <c r="S167" s="36">
        <v>7</v>
      </c>
      <c r="T167" s="37">
        <v>0</v>
      </c>
      <c r="U167" s="37">
        <v>6</v>
      </c>
      <c r="V167" s="37">
        <v>4</v>
      </c>
      <c r="W167" s="36">
        <v>4</v>
      </c>
      <c r="X167" s="37">
        <v>0</v>
      </c>
      <c r="Y167" s="37">
        <v>4</v>
      </c>
      <c r="Z167" s="37">
        <v>3</v>
      </c>
      <c r="AA167" s="36">
        <f t="shared" si="13"/>
        <v>3</v>
      </c>
      <c r="AB167" s="37">
        <v>0</v>
      </c>
      <c r="AC167" s="38">
        <v>2</v>
      </c>
      <c r="AE167" s="217">
        <v>3</v>
      </c>
    </row>
    <row r="168" spans="1:31" x14ac:dyDescent="0.25">
      <c r="A168" s="10">
        <v>15</v>
      </c>
      <c r="B168" s="39" t="s">
        <v>177</v>
      </c>
      <c r="C168" s="35">
        <v>3</v>
      </c>
      <c r="D168" s="36">
        <v>2</v>
      </c>
      <c r="E168" s="37">
        <v>1</v>
      </c>
      <c r="F168" s="37">
        <v>2</v>
      </c>
      <c r="G168" s="37">
        <v>1</v>
      </c>
      <c r="H168" s="37">
        <v>0</v>
      </c>
      <c r="I168" s="37">
        <v>0</v>
      </c>
      <c r="J168" s="37">
        <v>15</v>
      </c>
      <c r="K168" s="36">
        <v>13</v>
      </c>
      <c r="L168" s="37">
        <v>2</v>
      </c>
      <c r="M168" s="37">
        <v>9</v>
      </c>
      <c r="N168" s="37">
        <v>10</v>
      </c>
      <c r="O168" s="36">
        <v>9</v>
      </c>
      <c r="P168" s="37">
        <v>1</v>
      </c>
      <c r="Q168" s="37">
        <v>7</v>
      </c>
      <c r="R168" s="37">
        <v>3</v>
      </c>
      <c r="S168" s="36">
        <v>2</v>
      </c>
      <c r="T168" s="37">
        <v>1</v>
      </c>
      <c r="U168" s="37">
        <v>0</v>
      </c>
      <c r="V168" s="37">
        <v>1</v>
      </c>
      <c r="W168" s="36">
        <f t="shared" si="11"/>
        <v>1</v>
      </c>
      <c r="X168" s="37">
        <v>0</v>
      </c>
      <c r="Y168" s="37">
        <v>1</v>
      </c>
      <c r="Z168" s="37">
        <v>1</v>
      </c>
      <c r="AA168" s="36">
        <v>1</v>
      </c>
      <c r="AB168" s="37">
        <v>0</v>
      </c>
      <c r="AC168" s="38">
        <v>1</v>
      </c>
      <c r="AE168" s="217">
        <v>5</v>
      </c>
    </row>
    <row r="169" spans="1:31" x14ac:dyDescent="0.25">
      <c r="A169" s="10">
        <v>16</v>
      </c>
      <c r="B169" s="39" t="s">
        <v>178</v>
      </c>
      <c r="C169" s="35">
        <v>6</v>
      </c>
      <c r="D169" s="36">
        <v>3</v>
      </c>
      <c r="E169" s="37">
        <v>3</v>
      </c>
      <c r="F169" s="37">
        <v>0</v>
      </c>
      <c r="G169" s="37">
        <v>0</v>
      </c>
      <c r="H169" s="37">
        <v>0</v>
      </c>
      <c r="I169" s="37">
        <v>0</v>
      </c>
      <c r="J169" s="37">
        <v>25</v>
      </c>
      <c r="K169" s="36">
        <v>22</v>
      </c>
      <c r="L169" s="37">
        <v>3</v>
      </c>
      <c r="M169" s="37">
        <v>13</v>
      </c>
      <c r="N169" s="37">
        <v>14</v>
      </c>
      <c r="O169" s="36">
        <v>12</v>
      </c>
      <c r="P169" s="37">
        <v>2</v>
      </c>
      <c r="Q169" s="37">
        <v>6</v>
      </c>
      <c r="R169" s="37">
        <v>7</v>
      </c>
      <c r="S169" s="36">
        <f t="shared" si="12"/>
        <v>7</v>
      </c>
      <c r="T169" s="37">
        <v>0</v>
      </c>
      <c r="U169" s="37">
        <v>3</v>
      </c>
      <c r="V169" s="37">
        <v>3</v>
      </c>
      <c r="W169" s="36">
        <v>3</v>
      </c>
      <c r="X169" s="37">
        <v>0</v>
      </c>
      <c r="Y169" s="37">
        <v>3</v>
      </c>
      <c r="Z169" s="37">
        <v>1</v>
      </c>
      <c r="AA169" s="36">
        <v>0</v>
      </c>
      <c r="AB169" s="37">
        <v>1</v>
      </c>
      <c r="AC169" s="38">
        <v>0</v>
      </c>
      <c r="AE169" s="217">
        <v>1</v>
      </c>
    </row>
    <row r="170" spans="1:31" x14ac:dyDescent="0.25">
      <c r="A170" s="10">
        <v>17</v>
      </c>
      <c r="B170" s="39" t="s">
        <v>179</v>
      </c>
      <c r="C170" s="35">
        <v>3</v>
      </c>
      <c r="D170" s="36">
        <v>1</v>
      </c>
      <c r="E170" s="37">
        <v>2</v>
      </c>
      <c r="F170" s="37">
        <v>0</v>
      </c>
      <c r="G170" s="37">
        <v>0</v>
      </c>
      <c r="H170" s="37">
        <v>0</v>
      </c>
      <c r="I170" s="37">
        <v>0</v>
      </c>
      <c r="J170" s="37">
        <v>15</v>
      </c>
      <c r="K170" s="36">
        <f t="shared" ref="K170:K178" si="16">J170-L170</f>
        <v>10</v>
      </c>
      <c r="L170" s="37">
        <v>5</v>
      </c>
      <c r="M170" s="37">
        <v>5</v>
      </c>
      <c r="N170" s="37">
        <v>10</v>
      </c>
      <c r="O170" s="36">
        <f t="shared" si="10"/>
        <v>8</v>
      </c>
      <c r="P170" s="37">
        <v>2</v>
      </c>
      <c r="Q170" s="37">
        <v>3</v>
      </c>
      <c r="R170" s="37">
        <v>3</v>
      </c>
      <c r="S170" s="36">
        <v>0</v>
      </c>
      <c r="T170" s="37">
        <v>3</v>
      </c>
      <c r="U170" s="37">
        <v>0</v>
      </c>
      <c r="V170" s="37">
        <v>1</v>
      </c>
      <c r="W170" s="36">
        <v>1</v>
      </c>
      <c r="X170" s="37">
        <v>0</v>
      </c>
      <c r="Y170" s="37">
        <v>1</v>
      </c>
      <c r="Z170" s="37">
        <v>1</v>
      </c>
      <c r="AA170" s="36">
        <v>1</v>
      </c>
      <c r="AB170" s="37">
        <v>0</v>
      </c>
      <c r="AC170" s="38">
        <v>1</v>
      </c>
      <c r="AE170" s="217"/>
    </row>
    <row r="171" spans="1:31" x14ac:dyDescent="0.25">
      <c r="A171" s="10">
        <v>18</v>
      </c>
      <c r="B171" s="39" t="s">
        <v>180</v>
      </c>
      <c r="C171" s="35">
        <v>3</v>
      </c>
      <c r="D171" s="36">
        <v>2</v>
      </c>
      <c r="E171" s="37">
        <v>1</v>
      </c>
      <c r="F171" s="37">
        <v>2</v>
      </c>
      <c r="G171" s="37">
        <v>0</v>
      </c>
      <c r="H171" s="37">
        <v>0</v>
      </c>
      <c r="I171" s="37">
        <v>0</v>
      </c>
      <c r="J171" s="37">
        <v>15</v>
      </c>
      <c r="K171" s="36">
        <v>14</v>
      </c>
      <c r="L171" s="37">
        <v>1</v>
      </c>
      <c r="M171" s="37">
        <v>12</v>
      </c>
      <c r="N171" s="37">
        <v>11</v>
      </c>
      <c r="O171" s="36">
        <v>10</v>
      </c>
      <c r="P171" s="37">
        <v>1</v>
      </c>
      <c r="Q171" s="37">
        <v>9</v>
      </c>
      <c r="R171" s="37">
        <v>3</v>
      </c>
      <c r="S171" s="36">
        <v>3</v>
      </c>
      <c r="T171" s="37">
        <v>0</v>
      </c>
      <c r="U171" s="37">
        <v>2</v>
      </c>
      <c r="V171" s="37">
        <v>0</v>
      </c>
      <c r="W171" s="36">
        <v>0</v>
      </c>
      <c r="X171" s="37">
        <v>0</v>
      </c>
      <c r="Y171" s="37">
        <v>0</v>
      </c>
      <c r="Z171" s="37">
        <v>1</v>
      </c>
      <c r="AA171" s="36">
        <v>1</v>
      </c>
      <c r="AB171" s="37">
        <v>0</v>
      </c>
      <c r="AC171" s="38">
        <v>1</v>
      </c>
      <c r="AE171" s="217">
        <v>1</v>
      </c>
    </row>
    <row r="172" spans="1:31" x14ac:dyDescent="0.25">
      <c r="A172" s="10">
        <v>19</v>
      </c>
      <c r="B172" s="39" t="s">
        <v>181</v>
      </c>
      <c r="C172" s="35">
        <v>4</v>
      </c>
      <c r="D172" s="36">
        <f t="shared" ref="D172:D179" si="17">C172-E172</f>
        <v>2</v>
      </c>
      <c r="E172" s="37">
        <v>2</v>
      </c>
      <c r="F172" s="37">
        <v>1</v>
      </c>
      <c r="G172" s="37">
        <v>0</v>
      </c>
      <c r="H172" s="37">
        <v>0</v>
      </c>
      <c r="I172" s="37">
        <v>0</v>
      </c>
      <c r="J172" s="37">
        <v>17</v>
      </c>
      <c r="K172" s="36">
        <v>17</v>
      </c>
      <c r="L172" s="37">
        <v>0</v>
      </c>
      <c r="M172" s="37">
        <v>13</v>
      </c>
      <c r="N172" s="37">
        <v>12</v>
      </c>
      <c r="O172" s="36">
        <v>12</v>
      </c>
      <c r="P172" s="37">
        <v>0</v>
      </c>
      <c r="Q172" s="37">
        <v>9</v>
      </c>
      <c r="R172" s="37">
        <v>4</v>
      </c>
      <c r="S172" s="36">
        <v>4</v>
      </c>
      <c r="T172" s="37">
        <v>0</v>
      </c>
      <c r="U172" s="37">
        <v>3</v>
      </c>
      <c r="V172" s="37">
        <v>1</v>
      </c>
      <c r="W172" s="36">
        <v>1</v>
      </c>
      <c r="X172" s="37">
        <v>0</v>
      </c>
      <c r="Y172" s="37">
        <v>1</v>
      </c>
      <c r="Z172" s="37">
        <v>0</v>
      </c>
      <c r="AA172" s="36">
        <v>0</v>
      </c>
      <c r="AB172" s="37">
        <v>0</v>
      </c>
      <c r="AC172" s="38">
        <v>0</v>
      </c>
      <c r="AE172" s="217"/>
    </row>
    <row r="173" spans="1:31" x14ac:dyDescent="0.25">
      <c r="A173" s="10">
        <v>20</v>
      </c>
      <c r="B173" s="39" t="s">
        <v>182</v>
      </c>
      <c r="C173" s="35">
        <v>4</v>
      </c>
      <c r="D173" s="36">
        <f t="shared" si="17"/>
        <v>1</v>
      </c>
      <c r="E173" s="37">
        <v>3</v>
      </c>
      <c r="F173" s="37">
        <v>0</v>
      </c>
      <c r="G173" s="37">
        <v>0</v>
      </c>
      <c r="H173" s="37">
        <v>0</v>
      </c>
      <c r="I173" s="37">
        <v>0</v>
      </c>
      <c r="J173" s="37">
        <v>17</v>
      </c>
      <c r="K173" s="36">
        <f t="shared" si="16"/>
        <v>13</v>
      </c>
      <c r="L173" s="37">
        <v>4</v>
      </c>
      <c r="M173" s="37">
        <v>10</v>
      </c>
      <c r="N173" s="37">
        <v>10</v>
      </c>
      <c r="O173" s="36">
        <f t="shared" si="10"/>
        <v>10</v>
      </c>
      <c r="P173" s="37">
        <v>0</v>
      </c>
      <c r="Q173" s="37">
        <v>7</v>
      </c>
      <c r="R173" s="37">
        <v>4</v>
      </c>
      <c r="S173" s="36">
        <f t="shared" si="12"/>
        <v>0</v>
      </c>
      <c r="T173" s="37">
        <v>4</v>
      </c>
      <c r="U173" s="37">
        <v>0</v>
      </c>
      <c r="V173" s="37">
        <v>2</v>
      </c>
      <c r="W173" s="36">
        <f t="shared" si="11"/>
        <v>2</v>
      </c>
      <c r="X173" s="37">
        <v>0</v>
      </c>
      <c r="Y173" s="37">
        <v>2</v>
      </c>
      <c r="Z173" s="37">
        <v>1</v>
      </c>
      <c r="AA173" s="36">
        <v>1</v>
      </c>
      <c r="AB173" s="37">
        <v>0</v>
      </c>
      <c r="AC173" s="38">
        <v>1</v>
      </c>
      <c r="AE173" s="217"/>
    </row>
    <row r="174" spans="1:31" x14ac:dyDescent="0.25">
      <c r="A174" s="10">
        <v>21</v>
      </c>
      <c r="B174" s="39" t="s">
        <v>183</v>
      </c>
      <c r="C174" s="35">
        <v>4</v>
      </c>
      <c r="D174" s="36">
        <f t="shared" si="17"/>
        <v>3</v>
      </c>
      <c r="E174" s="37">
        <v>1</v>
      </c>
      <c r="F174" s="37">
        <v>1</v>
      </c>
      <c r="G174" s="37">
        <v>0</v>
      </c>
      <c r="H174" s="37">
        <v>0</v>
      </c>
      <c r="I174" s="37">
        <v>0</v>
      </c>
      <c r="J174" s="37">
        <v>17</v>
      </c>
      <c r="K174" s="36">
        <f t="shared" si="16"/>
        <v>17</v>
      </c>
      <c r="L174" s="37">
        <v>0</v>
      </c>
      <c r="M174" s="37">
        <v>17</v>
      </c>
      <c r="N174" s="37">
        <v>12</v>
      </c>
      <c r="O174" s="36">
        <f t="shared" si="10"/>
        <v>12</v>
      </c>
      <c r="P174" s="37">
        <v>0</v>
      </c>
      <c r="Q174" s="37">
        <v>12</v>
      </c>
      <c r="R174" s="37">
        <v>4</v>
      </c>
      <c r="S174" s="36">
        <v>4</v>
      </c>
      <c r="T174" s="37">
        <v>0</v>
      </c>
      <c r="U174" s="37">
        <v>4</v>
      </c>
      <c r="V174" s="37">
        <v>0</v>
      </c>
      <c r="W174" s="36">
        <v>0</v>
      </c>
      <c r="X174" s="37">
        <v>0</v>
      </c>
      <c r="Y174" s="37">
        <v>0</v>
      </c>
      <c r="Z174" s="37">
        <v>1</v>
      </c>
      <c r="AA174" s="36">
        <v>1</v>
      </c>
      <c r="AB174" s="37">
        <v>0</v>
      </c>
      <c r="AC174" s="38">
        <v>1</v>
      </c>
      <c r="AE174" s="217"/>
    </row>
    <row r="175" spans="1:31" s="25" customFormat="1" x14ac:dyDescent="0.25">
      <c r="A175" s="10">
        <v>22</v>
      </c>
      <c r="B175" s="40" t="s">
        <v>184</v>
      </c>
      <c r="C175" s="35">
        <v>4</v>
      </c>
      <c r="D175" s="36">
        <f t="shared" si="17"/>
        <v>2</v>
      </c>
      <c r="E175" s="37">
        <v>2</v>
      </c>
      <c r="F175" s="37">
        <v>1</v>
      </c>
      <c r="G175" s="37">
        <v>1</v>
      </c>
      <c r="H175" s="37">
        <v>0</v>
      </c>
      <c r="I175" s="37">
        <v>0</v>
      </c>
      <c r="J175" s="37">
        <v>17</v>
      </c>
      <c r="K175" s="36">
        <f t="shared" si="16"/>
        <v>17</v>
      </c>
      <c r="L175" s="37">
        <v>0</v>
      </c>
      <c r="M175" s="37">
        <v>12</v>
      </c>
      <c r="N175" s="37">
        <v>12</v>
      </c>
      <c r="O175" s="36">
        <v>12</v>
      </c>
      <c r="P175" s="37">
        <v>0</v>
      </c>
      <c r="Q175" s="37">
        <v>8</v>
      </c>
      <c r="R175" s="37">
        <v>4</v>
      </c>
      <c r="S175" s="36">
        <v>4</v>
      </c>
      <c r="T175" s="37">
        <v>0</v>
      </c>
      <c r="U175" s="37">
        <v>3</v>
      </c>
      <c r="V175" s="37">
        <v>0</v>
      </c>
      <c r="W175" s="36">
        <f t="shared" si="11"/>
        <v>0</v>
      </c>
      <c r="X175" s="37">
        <v>0</v>
      </c>
      <c r="Y175" s="37">
        <v>0</v>
      </c>
      <c r="Z175" s="37">
        <v>1</v>
      </c>
      <c r="AA175" s="36">
        <v>1</v>
      </c>
      <c r="AB175" s="37">
        <v>0</v>
      </c>
      <c r="AC175" s="38">
        <v>1</v>
      </c>
      <c r="AE175" s="217"/>
    </row>
    <row r="176" spans="1:31" s="25" customFormat="1" x14ac:dyDescent="0.25">
      <c r="A176" s="10">
        <v>23</v>
      </c>
      <c r="B176" s="40" t="s">
        <v>185</v>
      </c>
      <c r="C176" s="35">
        <v>4</v>
      </c>
      <c r="D176" s="36">
        <v>0</v>
      </c>
      <c r="E176" s="37">
        <v>4</v>
      </c>
      <c r="F176" s="37">
        <v>0</v>
      </c>
      <c r="G176" s="37">
        <v>0</v>
      </c>
      <c r="H176" s="37">
        <v>0</v>
      </c>
      <c r="I176" s="37">
        <v>1</v>
      </c>
      <c r="J176" s="37">
        <v>17</v>
      </c>
      <c r="K176" s="36">
        <v>15</v>
      </c>
      <c r="L176" s="37">
        <v>2</v>
      </c>
      <c r="M176" s="37">
        <v>12</v>
      </c>
      <c r="N176" s="37">
        <v>13</v>
      </c>
      <c r="O176" s="36">
        <v>13</v>
      </c>
      <c r="P176" s="37">
        <v>0</v>
      </c>
      <c r="Q176" s="37">
        <v>10</v>
      </c>
      <c r="R176" s="37">
        <v>3</v>
      </c>
      <c r="S176" s="36">
        <v>1</v>
      </c>
      <c r="T176" s="37">
        <v>2</v>
      </c>
      <c r="U176" s="37">
        <v>1</v>
      </c>
      <c r="V176" s="37">
        <v>0</v>
      </c>
      <c r="W176" s="36">
        <v>0</v>
      </c>
      <c r="X176" s="37">
        <v>0</v>
      </c>
      <c r="Y176" s="37">
        <v>0</v>
      </c>
      <c r="Z176" s="37">
        <v>1</v>
      </c>
      <c r="AA176" s="36">
        <f t="shared" si="13"/>
        <v>1</v>
      </c>
      <c r="AB176" s="37">
        <v>0</v>
      </c>
      <c r="AC176" s="38">
        <v>1</v>
      </c>
      <c r="AE176" s="217">
        <v>4</v>
      </c>
    </row>
    <row r="177" spans="1:31" x14ac:dyDescent="0.25">
      <c r="A177" s="10">
        <v>24</v>
      </c>
      <c r="B177" s="40" t="s">
        <v>186</v>
      </c>
      <c r="C177" s="35">
        <v>5</v>
      </c>
      <c r="D177" s="36">
        <v>3</v>
      </c>
      <c r="E177" s="37">
        <v>2</v>
      </c>
      <c r="F177" s="37">
        <v>1</v>
      </c>
      <c r="G177" s="37">
        <v>0</v>
      </c>
      <c r="H177" s="37">
        <v>0</v>
      </c>
      <c r="I177" s="37">
        <v>0</v>
      </c>
      <c r="J177" s="37">
        <v>23</v>
      </c>
      <c r="K177" s="36">
        <v>20</v>
      </c>
      <c r="L177" s="37">
        <v>3</v>
      </c>
      <c r="M177" s="37">
        <v>17</v>
      </c>
      <c r="N177" s="37">
        <v>15</v>
      </c>
      <c r="O177" s="36">
        <f t="shared" si="10"/>
        <v>13</v>
      </c>
      <c r="P177" s="37">
        <v>2</v>
      </c>
      <c r="Q177" s="37">
        <v>11</v>
      </c>
      <c r="R177" s="37">
        <v>5</v>
      </c>
      <c r="S177" s="36">
        <f t="shared" si="12"/>
        <v>4</v>
      </c>
      <c r="T177" s="37">
        <v>1</v>
      </c>
      <c r="U177" s="37">
        <v>4</v>
      </c>
      <c r="V177" s="37">
        <v>1</v>
      </c>
      <c r="W177" s="36">
        <v>1</v>
      </c>
      <c r="X177" s="37">
        <v>0</v>
      </c>
      <c r="Y177" s="37">
        <v>1</v>
      </c>
      <c r="Z177" s="37">
        <v>2</v>
      </c>
      <c r="AA177" s="36">
        <v>2</v>
      </c>
      <c r="AB177" s="37">
        <v>0</v>
      </c>
      <c r="AC177" s="38">
        <v>1</v>
      </c>
      <c r="AE177" s="217">
        <v>1</v>
      </c>
    </row>
    <row r="178" spans="1:31" x14ac:dyDescent="0.25">
      <c r="A178" s="10">
        <v>25</v>
      </c>
      <c r="B178" s="40" t="s">
        <v>187</v>
      </c>
      <c r="C178" s="35">
        <v>7</v>
      </c>
      <c r="D178" s="36">
        <v>5</v>
      </c>
      <c r="E178" s="37">
        <v>2</v>
      </c>
      <c r="F178" s="37">
        <v>2</v>
      </c>
      <c r="G178" s="37">
        <v>2</v>
      </c>
      <c r="H178" s="37">
        <v>0</v>
      </c>
      <c r="I178" s="37">
        <v>0</v>
      </c>
      <c r="J178" s="37">
        <v>32</v>
      </c>
      <c r="K178" s="36">
        <f t="shared" si="16"/>
        <v>30</v>
      </c>
      <c r="L178" s="37">
        <v>2</v>
      </c>
      <c r="M178" s="37">
        <v>20</v>
      </c>
      <c r="N178" s="37">
        <v>21</v>
      </c>
      <c r="O178" s="36">
        <f t="shared" si="10"/>
        <v>21</v>
      </c>
      <c r="P178" s="37">
        <v>0</v>
      </c>
      <c r="Q178" s="37">
        <v>16</v>
      </c>
      <c r="R178" s="37">
        <v>7</v>
      </c>
      <c r="S178" s="36">
        <f t="shared" si="12"/>
        <v>5</v>
      </c>
      <c r="T178" s="37">
        <v>2</v>
      </c>
      <c r="U178" s="37">
        <v>2</v>
      </c>
      <c r="V178" s="37">
        <v>1</v>
      </c>
      <c r="W178" s="36">
        <v>1</v>
      </c>
      <c r="X178" s="37">
        <v>0</v>
      </c>
      <c r="Y178" s="37">
        <v>1</v>
      </c>
      <c r="Z178" s="37">
        <v>2</v>
      </c>
      <c r="AA178" s="36">
        <v>2</v>
      </c>
      <c r="AB178" s="37">
        <v>0</v>
      </c>
      <c r="AC178" s="38">
        <v>1</v>
      </c>
      <c r="AE178" s="217">
        <v>4</v>
      </c>
    </row>
    <row r="179" spans="1:31" x14ac:dyDescent="0.25">
      <c r="A179" s="10">
        <v>26</v>
      </c>
      <c r="B179" s="40" t="s">
        <v>188</v>
      </c>
      <c r="C179" s="35">
        <v>3</v>
      </c>
      <c r="D179" s="36">
        <f t="shared" si="17"/>
        <v>3</v>
      </c>
      <c r="E179" s="37">
        <v>0</v>
      </c>
      <c r="F179" s="37">
        <v>2</v>
      </c>
      <c r="G179" s="37">
        <v>0</v>
      </c>
      <c r="H179" s="37">
        <v>0</v>
      </c>
      <c r="I179" s="37">
        <v>0</v>
      </c>
      <c r="J179" s="37">
        <v>15</v>
      </c>
      <c r="K179" s="36">
        <v>14</v>
      </c>
      <c r="L179" s="37">
        <v>1</v>
      </c>
      <c r="M179" s="37">
        <v>11</v>
      </c>
      <c r="N179" s="37">
        <v>10</v>
      </c>
      <c r="O179" s="36">
        <v>10</v>
      </c>
      <c r="P179" s="37">
        <v>0</v>
      </c>
      <c r="Q179" s="37">
        <v>8</v>
      </c>
      <c r="R179" s="37">
        <v>3</v>
      </c>
      <c r="S179" s="36">
        <v>2</v>
      </c>
      <c r="T179" s="37">
        <v>1</v>
      </c>
      <c r="U179" s="37">
        <v>1</v>
      </c>
      <c r="V179" s="37">
        <v>2</v>
      </c>
      <c r="W179" s="36">
        <v>2</v>
      </c>
      <c r="X179" s="37">
        <v>0</v>
      </c>
      <c r="Y179" s="37">
        <v>2</v>
      </c>
      <c r="Z179" s="37">
        <v>0</v>
      </c>
      <c r="AA179" s="36">
        <f t="shared" si="13"/>
        <v>0</v>
      </c>
      <c r="AB179" s="37">
        <v>0</v>
      </c>
      <c r="AC179" s="38">
        <v>0</v>
      </c>
      <c r="AE179" s="217">
        <v>1</v>
      </c>
    </row>
    <row r="180" spans="1:31" x14ac:dyDescent="0.25">
      <c r="A180" s="10">
        <v>27</v>
      </c>
      <c r="B180" s="40" t="s">
        <v>189</v>
      </c>
      <c r="C180" s="35">
        <v>3</v>
      </c>
      <c r="D180" s="36">
        <v>1</v>
      </c>
      <c r="E180" s="37">
        <v>2</v>
      </c>
      <c r="F180" s="37">
        <v>0</v>
      </c>
      <c r="G180" s="37">
        <v>0</v>
      </c>
      <c r="H180" s="37">
        <v>0</v>
      </c>
      <c r="I180" s="37">
        <v>0</v>
      </c>
      <c r="J180" s="37">
        <v>15</v>
      </c>
      <c r="K180" s="36">
        <v>15</v>
      </c>
      <c r="L180" s="37">
        <v>0</v>
      </c>
      <c r="M180" s="37">
        <v>12</v>
      </c>
      <c r="N180" s="37">
        <v>11</v>
      </c>
      <c r="O180" s="36">
        <v>11</v>
      </c>
      <c r="P180" s="37">
        <v>0</v>
      </c>
      <c r="Q180" s="37">
        <v>9</v>
      </c>
      <c r="R180" s="37">
        <v>3</v>
      </c>
      <c r="S180" s="36">
        <f t="shared" si="12"/>
        <v>3</v>
      </c>
      <c r="T180" s="37">
        <v>0</v>
      </c>
      <c r="U180" s="37">
        <v>2</v>
      </c>
      <c r="V180" s="37">
        <v>0</v>
      </c>
      <c r="W180" s="36">
        <v>0</v>
      </c>
      <c r="X180" s="37">
        <v>0</v>
      </c>
      <c r="Y180" s="37">
        <v>0</v>
      </c>
      <c r="Z180" s="37">
        <v>1</v>
      </c>
      <c r="AA180" s="36">
        <v>1</v>
      </c>
      <c r="AB180" s="37">
        <v>0</v>
      </c>
      <c r="AC180" s="38">
        <v>1</v>
      </c>
      <c r="AE180" s="217"/>
    </row>
    <row r="181" spans="1:31" x14ac:dyDescent="0.25">
      <c r="A181" s="10">
        <v>28</v>
      </c>
      <c r="B181" s="40" t="s">
        <v>190</v>
      </c>
      <c r="C181" s="35">
        <v>4</v>
      </c>
      <c r="D181" s="36">
        <v>3</v>
      </c>
      <c r="E181" s="37">
        <v>1</v>
      </c>
      <c r="F181" s="37">
        <v>2</v>
      </c>
      <c r="G181" s="37">
        <v>0</v>
      </c>
      <c r="H181" s="37">
        <v>0</v>
      </c>
      <c r="I181" s="37">
        <v>0</v>
      </c>
      <c r="J181" s="37">
        <v>17</v>
      </c>
      <c r="K181" s="36">
        <v>16</v>
      </c>
      <c r="L181" s="37">
        <v>1</v>
      </c>
      <c r="M181" s="37">
        <v>13</v>
      </c>
      <c r="N181" s="37">
        <v>12</v>
      </c>
      <c r="O181" s="36">
        <f t="shared" si="10"/>
        <v>12</v>
      </c>
      <c r="P181" s="37">
        <v>0</v>
      </c>
      <c r="Q181" s="37">
        <v>9</v>
      </c>
      <c r="R181" s="37">
        <v>4</v>
      </c>
      <c r="S181" s="36">
        <v>3</v>
      </c>
      <c r="T181" s="37">
        <v>1</v>
      </c>
      <c r="U181" s="37">
        <v>3</v>
      </c>
      <c r="V181" s="37">
        <v>1</v>
      </c>
      <c r="W181" s="36">
        <v>1</v>
      </c>
      <c r="X181" s="37">
        <v>0</v>
      </c>
      <c r="Y181" s="37">
        <v>1</v>
      </c>
      <c r="Z181" s="37">
        <v>0</v>
      </c>
      <c r="AA181" s="36">
        <f t="shared" si="13"/>
        <v>0</v>
      </c>
      <c r="AB181" s="37">
        <v>0</v>
      </c>
      <c r="AC181" s="38">
        <v>0</v>
      </c>
      <c r="AE181" s="217">
        <v>1</v>
      </c>
    </row>
    <row r="182" spans="1:31" x14ac:dyDescent="0.25">
      <c r="A182" s="10">
        <v>29</v>
      </c>
      <c r="B182" s="40" t="s">
        <v>191</v>
      </c>
      <c r="C182" s="35">
        <v>4</v>
      </c>
      <c r="D182" s="36">
        <v>3</v>
      </c>
      <c r="E182" s="37">
        <v>1</v>
      </c>
      <c r="F182" s="37">
        <v>2</v>
      </c>
      <c r="G182" s="37">
        <v>1</v>
      </c>
      <c r="H182" s="37">
        <v>0</v>
      </c>
      <c r="I182" s="37">
        <v>0</v>
      </c>
      <c r="J182" s="37">
        <v>17</v>
      </c>
      <c r="K182" s="36">
        <v>16</v>
      </c>
      <c r="L182" s="37">
        <v>1</v>
      </c>
      <c r="M182" s="37">
        <v>12</v>
      </c>
      <c r="N182" s="37">
        <v>12</v>
      </c>
      <c r="O182" s="36">
        <v>11</v>
      </c>
      <c r="P182" s="37">
        <v>1</v>
      </c>
      <c r="Q182" s="37">
        <v>8</v>
      </c>
      <c r="R182" s="37">
        <v>4</v>
      </c>
      <c r="S182" s="36">
        <v>4</v>
      </c>
      <c r="T182" s="37">
        <v>0</v>
      </c>
      <c r="U182" s="37">
        <v>3</v>
      </c>
      <c r="V182" s="37">
        <v>1</v>
      </c>
      <c r="W182" s="36">
        <v>1</v>
      </c>
      <c r="X182" s="37">
        <v>0</v>
      </c>
      <c r="Y182" s="37">
        <v>1</v>
      </c>
      <c r="Z182" s="37">
        <v>0</v>
      </c>
      <c r="AA182" s="36">
        <v>0</v>
      </c>
      <c r="AB182" s="37">
        <v>0</v>
      </c>
      <c r="AC182" s="38">
        <v>0</v>
      </c>
      <c r="AE182" s="217">
        <v>4</v>
      </c>
    </row>
    <row r="183" spans="1:31" ht="27" x14ac:dyDescent="0.25">
      <c r="A183" s="10"/>
      <c r="B183" s="41" t="s">
        <v>192</v>
      </c>
      <c r="C183" s="24">
        <f t="shared" ref="C183:AC183" si="18">SUM(C154:C182)</f>
        <v>176</v>
      </c>
      <c r="D183" s="24">
        <f t="shared" si="18"/>
        <v>115</v>
      </c>
      <c r="E183" s="24">
        <f t="shared" si="18"/>
        <v>61</v>
      </c>
      <c r="F183" s="24">
        <f t="shared" si="18"/>
        <v>46</v>
      </c>
      <c r="G183" s="24">
        <f t="shared" si="18"/>
        <v>23</v>
      </c>
      <c r="H183" s="24">
        <f t="shared" si="18"/>
        <v>0</v>
      </c>
      <c r="I183" s="24">
        <f t="shared" si="18"/>
        <v>2</v>
      </c>
      <c r="J183" s="24">
        <f t="shared" si="18"/>
        <v>761</v>
      </c>
      <c r="K183" s="24">
        <f t="shared" si="18"/>
        <v>706</v>
      </c>
      <c r="L183" s="24">
        <f t="shared" si="18"/>
        <v>55</v>
      </c>
      <c r="M183" s="24">
        <f t="shared" si="18"/>
        <v>550</v>
      </c>
      <c r="N183" s="24">
        <f t="shared" si="18"/>
        <v>490</v>
      </c>
      <c r="O183" s="24">
        <f t="shared" si="18"/>
        <v>469</v>
      </c>
      <c r="P183" s="24">
        <f t="shared" si="18"/>
        <v>21</v>
      </c>
      <c r="Q183" s="24">
        <f t="shared" si="18"/>
        <v>359</v>
      </c>
      <c r="R183" s="24">
        <f t="shared" si="18"/>
        <v>173</v>
      </c>
      <c r="S183" s="24">
        <f t="shared" si="18"/>
        <v>144</v>
      </c>
      <c r="T183" s="24">
        <f t="shared" si="18"/>
        <v>29</v>
      </c>
      <c r="U183" s="24">
        <f t="shared" si="18"/>
        <v>109</v>
      </c>
      <c r="V183" s="24">
        <f t="shared" si="18"/>
        <v>51</v>
      </c>
      <c r="W183" s="24">
        <f t="shared" si="18"/>
        <v>50</v>
      </c>
      <c r="X183" s="24">
        <f t="shared" si="18"/>
        <v>1</v>
      </c>
      <c r="Y183" s="24">
        <f t="shared" si="18"/>
        <v>47</v>
      </c>
      <c r="Z183" s="24">
        <f t="shared" si="18"/>
        <v>45</v>
      </c>
      <c r="AA183" s="24">
        <f t="shared" si="18"/>
        <v>41</v>
      </c>
      <c r="AB183" s="24">
        <f t="shared" si="18"/>
        <v>4</v>
      </c>
      <c r="AC183" s="24">
        <f t="shared" si="18"/>
        <v>33</v>
      </c>
      <c r="AE183" s="400">
        <f>SUM(AE154:AE182)</f>
        <v>44</v>
      </c>
    </row>
    <row r="184" spans="1:31" ht="27" x14ac:dyDescent="0.4">
      <c r="B184" s="301" t="s">
        <v>193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E184" s="217"/>
    </row>
    <row r="185" spans="1:31" ht="27" x14ac:dyDescent="0.25">
      <c r="A185" s="10">
        <v>1</v>
      </c>
      <c r="B185" s="17" t="s">
        <v>194</v>
      </c>
      <c r="C185" s="21">
        <v>7</v>
      </c>
      <c r="D185" s="22">
        <v>4</v>
      </c>
      <c r="E185" s="42">
        <v>3</v>
      </c>
      <c r="F185" s="42">
        <v>1</v>
      </c>
      <c r="G185" s="42">
        <v>0</v>
      </c>
      <c r="H185" s="42">
        <v>0</v>
      </c>
      <c r="I185" s="42">
        <v>1</v>
      </c>
      <c r="J185" s="42">
        <v>29.5</v>
      </c>
      <c r="K185" s="22">
        <v>29.5</v>
      </c>
      <c r="L185" s="42">
        <v>0</v>
      </c>
      <c r="M185" s="42">
        <v>24</v>
      </c>
      <c r="N185" s="42">
        <v>17</v>
      </c>
      <c r="O185" s="22">
        <v>17</v>
      </c>
      <c r="P185" s="42">
        <v>0</v>
      </c>
      <c r="Q185" s="42">
        <v>13</v>
      </c>
      <c r="R185" s="42">
        <v>6</v>
      </c>
      <c r="S185" s="22">
        <v>6</v>
      </c>
      <c r="T185" s="42">
        <v>0</v>
      </c>
      <c r="U185" s="42">
        <v>5</v>
      </c>
      <c r="V185" s="42">
        <v>4</v>
      </c>
      <c r="W185" s="22">
        <v>4</v>
      </c>
      <c r="X185" s="42">
        <v>0</v>
      </c>
      <c r="Y185" s="42">
        <v>4</v>
      </c>
      <c r="Z185" s="42">
        <v>2.5</v>
      </c>
      <c r="AA185" s="22">
        <v>2.5</v>
      </c>
      <c r="AB185" s="42">
        <v>0</v>
      </c>
      <c r="AC185" s="42">
        <v>2</v>
      </c>
      <c r="AE185" s="217">
        <v>7</v>
      </c>
    </row>
    <row r="186" spans="1:31" ht="27" x14ac:dyDescent="0.25">
      <c r="A186" s="10">
        <v>2</v>
      </c>
      <c r="B186" s="17" t="s">
        <v>195</v>
      </c>
      <c r="C186" s="21">
        <v>4</v>
      </c>
      <c r="D186" s="22">
        <v>1</v>
      </c>
      <c r="E186" s="42">
        <v>3</v>
      </c>
      <c r="F186" s="42">
        <v>1</v>
      </c>
      <c r="G186" s="42">
        <v>0</v>
      </c>
      <c r="H186" s="42">
        <v>0</v>
      </c>
      <c r="I186" s="43">
        <v>0</v>
      </c>
      <c r="J186" s="42">
        <v>22</v>
      </c>
      <c r="K186" s="22">
        <v>22</v>
      </c>
      <c r="L186" s="42">
        <v>0</v>
      </c>
      <c r="M186" s="42">
        <v>16</v>
      </c>
      <c r="N186" s="42">
        <v>16</v>
      </c>
      <c r="O186" s="22">
        <v>16</v>
      </c>
      <c r="P186" s="42">
        <v>0</v>
      </c>
      <c r="Q186" s="42">
        <v>12</v>
      </c>
      <c r="R186" s="42">
        <v>3</v>
      </c>
      <c r="S186" s="22">
        <v>3</v>
      </c>
      <c r="T186" s="42">
        <v>0</v>
      </c>
      <c r="U186" s="42">
        <v>1</v>
      </c>
      <c r="V186" s="42">
        <v>2</v>
      </c>
      <c r="W186" s="22">
        <v>2</v>
      </c>
      <c r="X186" s="42">
        <v>0</v>
      </c>
      <c r="Y186" s="42">
        <v>2</v>
      </c>
      <c r="Z186" s="42">
        <v>1</v>
      </c>
      <c r="AA186" s="44">
        <v>1</v>
      </c>
      <c r="AB186" s="42">
        <v>0</v>
      </c>
      <c r="AC186" s="42">
        <v>1</v>
      </c>
      <c r="AE186" s="217">
        <v>7</v>
      </c>
    </row>
    <row r="187" spans="1:31" ht="27" x14ac:dyDescent="0.25">
      <c r="A187" s="10">
        <v>3</v>
      </c>
      <c r="B187" s="17" t="s">
        <v>196</v>
      </c>
      <c r="C187" s="21">
        <v>3</v>
      </c>
      <c r="D187" s="22">
        <f>C187-E187</f>
        <v>1</v>
      </c>
      <c r="E187" s="42">
        <v>2</v>
      </c>
      <c r="F187" s="42">
        <v>0</v>
      </c>
      <c r="G187" s="42">
        <v>0</v>
      </c>
      <c r="H187" s="42">
        <v>0</v>
      </c>
      <c r="I187" s="43">
        <v>1</v>
      </c>
      <c r="J187" s="42">
        <v>16.5</v>
      </c>
      <c r="K187" s="22">
        <f>J187-L187</f>
        <v>16.5</v>
      </c>
      <c r="L187" s="42">
        <v>0</v>
      </c>
      <c r="M187" s="42">
        <v>12</v>
      </c>
      <c r="N187" s="42">
        <v>12</v>
      </c>
      <c r="O187" s="22">
        <f>N187-P187</f>
        <v>12</v>
      </c>
      <c r="P187" s="42">
        <v>0</v>
      </c>
      <c r="Q187" s="42">
        <v>7</v>
      </c>
      <c r="R187" s="42">
        <v>2</v>
      </c>
      <c r="S187" s="22">
        <f>R187-T187</f>
        <v>2</v>
      </c>
      <c r="T187" s="42">
        <v>0</v>
      </c>
      <c r="U187" s="42">
        <v>2</v>
      </c>
      <c r="V187" s="42">
        <v>1.5</v>
      </c>
      <c r="W187" s="22">
        <f>V187-X187</f>
        <v>1.5</v>
      </c>
      <c r="X187" s="42">
        <v>0</v>
      </c>
      <c r="Y187" s="42">
        <v>2</v>
      </c>
      <c r="Z187" s="45">
        <v>1</v>
      </c>
      <c r="AA187" s="44">
        <f>Z187-AB187</f>
        <v>1</v>
      </c>
      <c r="AB187" s="42">
        <v>0</v>
      </c>
      <c r="AC187" s="42">
        <v>1</v>
      </c>
      <c r="AE187" s="217">
        <v>2</v>
      </c>
    </row>
    <row r="188" spans="1:31" ht="27" x14ac:dyDescent="0.25">
      <c r="A188" s="10">
        <v>4</v>
      </c>
      <c r="B188" s="17" t="s">
        <v>197</v>
      </c>
      <c r="C188" s="21">
        <v>4</v>
      </c>
      <c r="D188" s="22">
        <f>C188-E188</f>
        <v>3</v>
      </c>
      <c r="E188" s="42">
        <v>1</v>
      </c>
      <c r="F188" s="42">
        <v>1</v>
      </c>
      <c r="G188" s="42">
        <v>1</v>
      </c>
      <c r="H188" s="42">
        <v>0</v>
      </c>
      <c r="I188" s="43">
        <v>0</v>
      </c>
      <c r="J188" s="42">
        <v>23</v>
      </c>
      <c r="K188" s="22">
        <f>J188-L188</f>
        <v>18</v>
      </c>
      <c r="L188" s="42">
        <v>5</v>
      </c>
      <c r="M188" s="42">
        <v>10</v>
      </c>
      <c r="N188" s="42">
        <v>13</v>
      </c>
      <c r="O188" s="22">
        <f>N188-P188</f>
        <v>11</v>
      </c>
      <c r="P188" s="42">
        <v>2</v>
      </c>
      <c r="Q188" s="42">
        <v>8</v>
      </c>
      <c r="R188" s="42">
        <v>4</v>
      </c>
      <c r="S188" s="22">
        <f>R188-T188</f>
        <v>3</v>
      </c>
      <c r="T188" s="42">
        <v>1</v>
      </c>
      <c r="U188" s="42">
        <v>0</v>
      </c>
      <c r="V188" s="42">
        <v>3</v>
      </c>
      <c r="W188" s="22">
        <f>V188-X188</f>
        <v>2</v>
      </c>
      <c r="X188" s="42">
        <v>1</v>
      </c>
      <c r="Y188" s="42">
        <v>1</v>
      </c>
      <c r="Z188" s="45">
        <v>3</v>
      </c>
      <c r="AA188" s="44">
        <f>Z188-AB188</f>
        <v>2</v>
      </c>
      <c r="AB188" s="42">
        <v>1</v>
      </c>
      <c r="AC188" s="42">
        <v>1</v>
      </c>
      <c r="AE188" s="217">
        <v>2</v>
      </c>
    </row>
    <row r="189" spans="1:31" ht="27" x14ac:dyDescent="0.25">
      <c r="A189" s="10">
        <v>5</v>
      </c>
      <c r="B189" s="17" t="s">
        <v>198</v>
      </c>
      <c r="C189" s="8">
        <v>5</v>
      </c>
      <c r="D189" s="22">
        <v>3</v>
      </c>
      <c r="E189" s="8">
        <v>2</v>
      </c>
      <c r="F189" s="8">
        <v>2</v>
      </c>
      <c r="G189" s="8">
        <v>0</v>
      </c>
      <c r="H189" s="8">
        <v>0</v>
      </c>
      <c r="I189" s="8">
        <v>0</v>
      </c>
      <c r="J189" s="8">
        <v>25</v>
      </c>
      <c r="K189" s="22">
        <v>22</v>
      </c>
      <c r="L189" s="8">
        <v>3</v>
      </c>
      <c r="M189" s="8">
        <v>19</v>
      </c>
      <c r="N189" s="8">
        <v>14</v>
      </c>
      <c r="O189" s="22">
        <v>14</v>
      </c>
      <c r="P189" s="10">
        <v>0</v>
      </c>
      <c r="Q189" s="10">
        <v>14</v>
      </c>
      <c r="R189" s="10">
        <v>5</v>
      </c>
      <c r="S189" s="22">
        <v>4</v>
      </c>
      <c r="T189" s="42">
        <v>1</v>
      </c>
      <c r="U189" s="42">
        <v>1</v>
      </c>
      <c r="V189" s="42">
        <v>3</v>
      </c>
      <c r="W189" s="22">
        <v>3</v>
      </c>
      <c r="X189" s="42">
        <v>0</v>
      </c>
      <c r="Y189" s="42">
        <v>2</v>
      </c>
      <c r="Z189" s="42">
        <v>3</v>
      </c>
      <c r="AA189" s="22">
        <v>1</v>
      </c>
      <c r="AB189" s="42">
        <v>2</v>
      </c>
      <c r="AC189" s="42">
        <v>2</v>
      </c>
      <c r="AE189" s="217">
        <v>8</v>
      </c>
    </row>
    <row r="190" spans="1:31" ht="27" x14ac:dyDescent="0.25">
      <c r="A190" s="10">
        <v>6</v>
      </c>
      <c r="B190" s="17" t="s">
        <v>199</v>
      </c>
      <c r="C190" s="21">
        <v>13</v>
      </c>
      <c r="D190" s="22">
        <v>7</v>
      </c>
      <c r="E190" s="42">
        <v>6</v>
      </c>
      <c r="F190" s="42">
        <v>4</v>
      </c>
      <c r="G190" s="42">
        <v>0</v>
      </c>
      <c r="H190" s="42">
        <v>0</v>
      </c>
      <c r="I190" s="43">
        <v>0</v>
      </c>
      <c r="J190" s="42">
        <v>53</v>
      </c>
      <c r="K190" s="22">
        <v>46</v>
      </c>
      <c r="L190" s="42">
        <v>7</v>
      </c>
      <c r="M190" s="42">
        <v>35</v>
      </c>
      <c r="N190" s="42">
        <v>30</v>
      </c>
      <c r="O190" s="22">
        <v>29</v>
      </c>
      <c r="P190" s="42">
        <v>1</v>
      </c>
      <c r="Q190" s="42">
        <v>23</v>
      </c>
      <c r="R190" s="42">
        <v>12</v>
      </c>
      <c r="S190" s="22">
        <v>8</v>
      </c>
      <c r="T190" s="42">
        <v>4</v>
      </c>
      <c r="U190" s="42">
        <v>5</v>
      </c>
      <c r="V190" s="42">
        <v>4</v>
      </c>
      <c r="W190" s="22">
        <v>4</v>
      </c>
      <c r="X190" s="42">
        <v>0</v>
      </c>
      <c r="Y190" s="42">
        <v>4</v>
      </c>
      <c r="Z190" s="45">
        <v>7</v>
      </c>
      <c r="AA190" s="44">
        <v>5</v>
      </c>
      <c r="AB190" s="42">
        <v>2</v>
      </c>
      <c r="AC190" s="42">
        <v>3</v>
      </c>
      <c r="AE190" s="217">
        <v>7</v>
      </c>
    </row>
    <row r="191" spans="1:31" ht="27" x14ac:dyDescent="0.25">
      <c r="A191" s="10">
        <v>7</v>
      </c>
      <c r="B191" s="17" t="s">
        <v>200</v>
      </c>
      <c r="C191" s="8">
        <v>3</v>
      </c>
      <c r="D191" s="22">
        <v>1</v>
      </c>
      <c r="E191" s="8">
        <v>2</v>
      </c>
      <c r="F191" s="8">
        <v>1</v>
      </c>
      <c r="G191" s="8">
        <v>1</v>
      </c>
      <c r="H191" s="8">
        <v>0</v>
      </c>
      <c r="I191" s="8">
        <v>0</v>
      </c>
      <c r="J191" s="8">
        <v>15</v>
      </c>
      <c r="K191" s="22">
        <v>12</v>
      </c>
      <c r="L191" s="8">
        <v>3</v>
      </c>
      <c r="M191" s="8">
        <v>9</v>
      </c>
      <c r="N191" s="8">
        <v>10</v>
      </c>
      <c r="O191" s="22">
        <v>9</v>
      </c>
      <c r="P191" s="10">
        <v>1</v>
      </c>
      <c r="Q191" s="10">
        <v>7</v>
      </c>
      <c r="R191" s="10">
        <v>3</v>
      </c>
      <c r="S191" s="22">
        <v>2</v>
      </c>
      <c r="T191" s="42">
        <v>1</v>
      </c>
      <c r="U191" s="42">
        <v>1</v>
      </c>
      <c r="V191" s="42">
        <v>0</v>
      </c>
      <c r="W191" s="22">
        <v>0</v>
      </c>
      <c r="X191" s="42">
        <v>0</v>
      </c>
      <c r="Y191" s="42">
        <v>0</v>
      </c>
      <c r="Z191" s="42">
        <v>2</v>
      </c>
      <c r="AA191" s="22">
        <v>1</v>
      </c>
      <c r="AB191" s="42">
        <v>1</v>
      </c>
      <c r="AC191" s="42">
        <v>1</v>
      </c>
      <c r="AE191" s="217">
        <v>2</v>
      </c>
    </row>
    <row r="192" spans="1:31" ht="27" x14ac:dyDescent="0.25">
      <c r="A192" s="10">
        <v>8</v>
      </c>
      <c r="B192" s="17" t="s">
        <v>201</v>
      </c>
      <c r="C192" s="21">
        <v>27</v>
      </c>
      <c r="D192" s="22">
        <v>22</v>
      </c>
      <c r="E192" s="42">
        <v>5</v>
      </c>
      <c r="F192" s="42">
        <v>10</v>
      </c>
      <c r="G192" s="42">
        <v>1</v>
      </c>
      <c r="H192" s="42">
        <v>0</v>
      </c>
      <c r="I192" s="43">
        <v>0</v>
      </c>
      <c r="J192" s="42">
        <v>96</v>
      </c>
      <c r="K192" s="22">
        <v>94</v>
      </c>
      <c r="L192" s="42">
        <v>2</v>
      </c>
      <c r="M192" s="42">
        <v>68</v>
      </c>
      <c r="N192" s="42">
        <v>59</v>
      </c>
      <c r="O192" s="22">
        <v>57</v>
      </c>
      <c r="P192" s="42">
        <v>2</v>
      </c>
      <c r="Q192" s="42">
        <v>40</v>
      </c>
      <c r="R192" s="42">
        <v>26</v>
      </c>
      <c r="S192" s="22">
        <v>26</v>
      </c>
      <c r="T192" s="42">
        <v>0</v>
      </c>
      <c r="U192" s="42">
        <v>19</v>
      </c>
      <c r="V192" s="42">
        <v>5</v>
      </c>
      <c r="W192" s="22">
        <v>5</v>
      </c>
      <c r="X192" s="42">
        <v>0</v>
      </c>
      <c r="Y192" s="42">
        <v>3</v>
      </c>
      <c r="Z192" s="42">
        <v>6</v>
      </c>
      <c r="AA192" s="44">
        <v>6</v>
      </c>
      <c r="AB192" s="42">
        <v>0</v>
      </c>
      <c r="AC192" s="42">
        <v>6</v>
      </c>
      <c r="AE192" s="217">
        <v>62</v>
      </c>
    </row>
    <row r="193" spans="1:32" ht="27" x14ac:dyDescent="0.25">
      <c r="A193" s="10">
        <v>9</v>
      </c>
      <c r="B193" s="17" t="s">
        <v>202</v>
      </c>
      <c r="C193" s="21">
        <v>4</v>
      </c>
      <c r="D193" s="46">
        <v>2</v>
      </c>
      <c r="E193" s="42">
        <v>2</v>
      </c>
      <c r="F193" s="42">
        <v>1</v>
      </c>
      <c r="G193" s="42">
        <v>1</v>
      </c>
      <c r="H193" s="42">
        <v>0</v>
      </c>
      <c r="I193" s="43">
        <v>0</v>
      </c>
      <c r="J193" s="42">
        <v>20</v>
      </c>
      <c r="K193" s="46">
        <v>17</v>
      </c>
      <c r="L193" s="42">
        <v>3</v>
      </c>
      <c r="M193" s="42">
        <v>14</v>
      </c>
      <c r="N193" s="42">
        <v>11</v>
      </c>
      <c r="O193" s="46">
        <v>10</v>
      </c>
      <c r="P193" s="42">
        <v>1</v>
      </c>
      <c r="Q193" s="42">
        <v>9</v>
      </c>
      <c r="R193" s="42">
        <v>3</v>
      </c>
      <c r="S193" s="46">
        <v>3</v>
      </c>
      <c r="T193" s="42">
        <v>0</v>
      </c>
      <c r="U193" s="42">
        <v>2</v>
      </c>
      <c r="V193" s="42">
        <v>3</v>
      </c>
      <c r="W193" s="46">
        <v>3</v>
      </c>
      <c r="X193" s="42">
        <v>0</v>
      </c>
      <c r="Y193" s="42">
        <v>2</v>
      </c>
      <c r="Z193" s="45">
        <v>3</v>
      </c>
      <c r="AA193" s="47">
        <v>1</v>
      </c>
      <c r="AB193" s="42">
        <v>2</v>
      </c>
      <c r="AC193" s="42">
        <v>1</v>
      </c>
      <c r="AE193" s="217"/>
    </row>
    <row r="194" spans="1:32" ht="27" x14ac:dyDescent="0.25">
      <c r="A194" s="10">
        <v>10</v>
      </c>
      <c r="B194" s="17" t="s">
        <v>203</v>
      </c>
      <c r="C194" s="21">
        <v>5</v>
      </c>
      <c r="D194" s="22">
        <f>C194-E194</f>
        <v>3</v>
      </c>
      <c r="E194" s="42">
        <v>2</v>
      </c>
      <c r="F194" s="42">
        <v>1</v>
      </c>
      <c r="G194" s="42">
        <v>0</v>
      </c>
      <c r="H194" s="42">
        <v>0</v>
      </c>
      <c r="I194" s="43">
        <v>0</v>
      </c>
      <c r="J194" s="42">
        <v>20.5</v>
      </c>
      <c r="K194" s="22">
        <f>J194-L194</f>
        <v>19.5</v>
      </c>
      <c r="L194" s="42">
        <v>1</v>
      </c>
      <c r="M194" s="42">
        <v>16</v>
      </c>
      <c r="N194" s="42">
        <v>13</v>
      </c>
      <c r="O194" s="22">
        <f>N194-P194</f>
        <v>13</v>
      </c>
      <c r="P194" s="42">
        <v>0</v>
      </c>
      <c r="Q194" s="42">
        <v>12</v>
      </c>
      <c r="R194" s="42">
        <v>3</v>
      </c>
      <c r="S194" s="22">
        <f>R194-T194</f>
        <v>3</v>
      </c>
      <c r="T194" s="42">
        <v>0</v>
      </c>
      <c r="U194" s="42">
        <v>1</v>
      </c>
      <c r="V194" s="42">
        <v>3.5</v>
      </c>
      <c r="W194" s="22">
        <f>V194-X194</f>
        <v>2.5</v>
      </c>
      <c r="X194" s="42">
        <v>1</v>
      </c>
      <c r="Y194" s="42">
        <v>2</v>
      </c>
      <c r="Z194" s="45">
        <v>1</v>
      </c>
      <c r="AA194" s="44">
        <f>Z194-AB194</f>
        <v>1</v>
      </c>
      <c r="AB194" s="42">
        <v>0</v>
      </c>
      <c r="AC194" s="42">
        <v>1</v>
      </c>
      <c r="AE194" s="217">
        <v>6</v>
      </c>
    </row>
    <row r="195" spans="1:32" ht="27" x14ac:dyDescent="0.25">
      <c r="A195" s="10">
        <v>11</v>
      </c>
      <c r="B195" s="17" t="s">
        <v>204</v>
      </c>
      <c r="C195" s="21">
        <v>3</v>
      </c>
      <c r="D195" s="22">
        <v>3</v>
      </c>
      <c r="E195" s="42">
        <v>0</v>
      </c>
      <c r="F195" s="42">
        <v>1</v>
      </c>
      <c r="G195" s="42">
        <v>0</v>
      </c>
      <c r="H195" s="42">
        <v>0</v>
      </c>
      <c r="I195" s="43">
        <v>0</v>
      </c>
      <c r="J195" s="42">
        <v>18</v>
      </c>
      <c r="K195" s="22">
        <v>16</v>
      </c>
      <c r="L195" s="42">
        <v>2</v>
      </c>
      <c r="M195" s="42">
        <v>12</v>
      </c>
      <c r="N195" s="42">
        <v>12</v>
      </c>
      <c r="O195" s="22">
        <v>12</v>
      </c>
      <c r="P195" s="42">
        <v>0</v>
      </c>
      <c r="Q195" s="42">
        <v>9</v>
      </c>
      <c r="R195" s="42">
        <v>3</v>
      </c>
      <c r="S195" s="22">
        <v>3</v>
      </c>
      <c r="T195" s="42">
        <v>0</v>
      </c>
      <c r="U195" s="42">
        <v>2</v>
      </c>
      <c r="V195" s="42">
        <v>1</v>
      </c>
      <c r="W195" s="22">
        <v>0</v>
      </c>
      <c r="X195" s="42">
        <v>1</v>
      </c>
      <c r="Y195" s="42">
        <v>0</v>
      </c>
      <c r="Z195" s="48">
        <v>2</v>
      </c>
      <c r="AA195" s="44">
        <v>1</v>
      </c>
      <c r="AB195" s="42">
        <v>1</v>
      </c>
      <c r="AC195" s="42">
        <v>1</v>
      </c>
      <c r="AE195" s="217">
        <v>1</v>
      </c>
    </row>
    <row r="196" spans="1:32" ht="27" x14ac:dyDescent="0.25">
      <c r="A196" s="10">
        <v>12</v>
      </c>
      <c r="B196" s="17" t="s">
        <v>205</v>
      </c>
      <c r="C196" s="21">
        <v>6</v>
      </c>
      <c r="D196" s="22">
        <v>3</v>
      </c>
      <c r="E196" s="42">
        <v>3</v>
      </c>
      <c r="F196" s="42">
        <v>1</v>
      </c>
      <c r="G196" s="42">
        <v>1</v>
      </c>
      <c r="H196" s="42">
        <v>0</v>
      </c>
      <c r="I196" s="43">
        <v>0</v>
      </c>
      <c r="J196" s="42">
        <v>26.5</v>
      </c>
      <c r="K196" s="22">
        <v>25.5</v>
      </c>
      <c r="L196" s="42">
        <v>1</v>
      </c>
      <c r="M196" s="42">
        <v>24</v>
      </c>
      <c r="N196" s="42">
        <v>16</v>
      </c>
      <c r="O196" s="22">
        <f>N196-P196</f>
        <v>16</v>
      </c>
      <c r="P196" s="42">
        <v>0</v>
      </c>
      <c r="Q196" s="42">
        <v>15</v>
      </c>
      <c r="R196" s="42">
        <v>5</v>
      </c>
      <c r="S196" s="22">
        <f>R196-T196</f>
        <v>4</v>
      </c>
      <c r="T196" s="42">
        <v>1</v>
      </c>
      <c r="U196" s="42">
        <v>4</v>
      </c>
      <c r="V196" s="42">
        <v>4</v>
      </c>
      <c r="W196" s="22">
        <f>V196-X196</f>
        <v>4</v>
      </c>
      <c r="X196" s="42">
        <v>0</v>
      </c>
      <c r="Y196" s="42">
        <v>3</v>
      </c>
      <c r="Z196" s="45">
        <v>1.5</v>
      </c>
      <c r="AA196" s="44">
        <f>Z196-AB196</f>
        <v>1.5</v>
      </c>
      <c r="AB196" s="42">
        <v>0</v>
      </c>
      <c r="AC196" s="42">
        <v>2</v>
      </c>
      <c r="AE196" s="217">
        <v>12</v>
      </c>
    </row>
    <row r="197" spans="1:32" ht="27" x14ac:dyDescent="0.25">
      <c r="A197" s="10">
        <v>13</v>
      </c>
      <c r="B197" s="17" t="s">
        <v>206</v>
      </c>
      <c r="C197" s="21">
        <v>4</v>
      </c>
      <c r="D197" s="46">
        <v>4</v>
      </c>
      <c r="E197" s="42">
        <v>0</v>
      </c>
      <c r="F197" s="42">
        <v>2</v>
      </c>
      <c r="G197" s="42">
        <v>1</v>
      </c>
      <c r="H197" s="42">
        <v>0</v>
      </c>
      <c r="I197" s="43">
        <v>0</v>
      </c>
      <c r="J197" s="42">
        <v>19</v>
      </c>
      <c r="K197" s="46">
        <v>17</v>
      </c>
      <c r="L197" s="42">
        <v>2</v>
      </c>
      <c r="M197" s="42">
        <v>11</v>
      </c>
      <c r="N197" s="42">
        <v>12</v>
      </c>
      <c r="O197" s="46">
        <v>11</v>
      </c>
      <c r="P197" s="42">
        <v>1</v>
      </c>
      <c r="Q197" s="42">
        <v>9</v>
      </c>
      <c r="R197" s="42">
        <v>4</v>
      </c>
      <c r="S197" s="46">
        <v>4</v>
      </c>
      <c r="T197" s="42">
        <v>0</v>
      </c>
      <c r="U197" s="42">
        <v>1</v>
      </c>
      <c r="V197" s="42">
        <v>1</v>
      </c>
      <c r="W197" s="46">
        <v>1</v>
      </c>
      <c r="X197" s="42">
        <v>0</v>
      </c>
      <c r="Y197" s="42">
        <v>0</v>
      </c>
      <c r="Z197" s="45">
        <v>2</v>
      </c>
      <c r="AA197" s="47">
        <v>1</v>
      </c>
      <c r="AB197" s="42">
        <v>1</v>
      </c>
      <c r="AC197" s="42">
        <v>1</v>
      </c>
      <c r="AE197" s="217">
        <v>5</v>
      </c>
    </row>
    <row r="198" spans="1:32" ht="27" x14ac:dyDescent="0.25">
      <c r="A198" s="10">
        <v>14</v>
      </c>
      <c r="B198" s="17" t="s">
        <v>207</v>
      </c>
      <c r="C198" s="21">
        <v>4</v>
      </c>
      <c r="D198" s="22">
        <v>1</v>
      </c>
      <c r="E198" s="42">
        <v>3</v>
      </c>
      <c r="F198" s="42">
        <v>0</v>
      </c>
      <c r="G198" s="42">
        <v>0</v>
      </c>
      <c r="H198" s="42">
        <v>0</v>
      </c>
      <c r="I198" s="43">
        <v>0</v>
      </c>
      <c r="J198" s="42">
        <v>19</v>
      </c>
      <c r="K198" s="22">
        <v>17</v>
      </c>
      <c r="L198" s="42">
        <v>2</v>
      </c>
      <c r="M198" s="42">
        <v>12</v>
      </c>
      <c r="N198" s="42">
        <v>11</v>
      </c>
      <c r="O198" s="22">
        <v>11</v>
      </c>
      <c r="P198" s="42">
        <v>0</v>
      </c>
      <c r="Q198" s="42">
        <v>9</v>
      </c>
      <c r="R198" s="42">
        <v>4</v>
      </c>
      <c r="S198" s="22">
        <v>2</v>
      </c>
      <c r="T198" s="42">
        <v>2</v>
      </c>
      <c r="U198" s="42">
        <v>1</v>
      </c>
      <c r="V198" s="42">
        <v>2</v>
      </c>
      <c r="W198" s="22">
        <v>2</v>
      </c>
      <c r="X198" s="42">
        <v>0</v>
      </c>
      <c r="Y198" s="42">
        <v>1</v>
      </c>
      <c r="Z198" s="45">
        <v>2</v>
      </c>
      <c r="AA198" s="44">
        <v>2</v>
      </c>
      <c r="AB198" s="42">
        <v>0</v>
      </c>
      <c r="AC198" s="42">
        <v>1</v>
      </c>
      <c r="AE198" s="217">
        <v>3</v>
      </c>
    </row>
    <row r="199" spans="1:32" ht="27" x14ac:dyDescent="0.25">
      <c r="A199" s="10">
        <v>15</v>
      </c>
      <c r="B199" s="17" t="s">
        <v>208</v>
      </c>
      <c r="C199" s="21">
        <v>3</v>
      </c>
      <c r="D199" s="22">
        <v>2</v>
      </c>
      <c r="E199" s="42">
        <v>1</v>
      </c>
      <c r="F199" s="42">
        <v>1</v>
      </c>
      <c r="G199" s="42">
        <v>0</v>
      </c>
      <c r="H199" s="42">
        <v>0</v>
      </c>
      <c r="I199" s="43">
        <v>0</v>
      </c>
      <c r="J199" s="42">
        <v>14</v>
      </c>
      <c r="K199" s="22">
        <v>13</v>
      </c>
      <c r="L199" s="42">
        <v>1</v>
      </c>
      <c r="M199" s="42">
        <v>9</v>
      </c>
      <c r="N199" s="42">
        <v>9</v>
      </c>
      <c r="O199" s="22">
        <v>9</v>
      </c>
      <c r="P199" s="42">
        <v>0</v>
      </c>
      <c r="Q199" s="42">
        <v>6</v>
      </c>
      <c r="R199" s="42">
        <v>3</v>
      </c>
      <c r="S199" s="22">
        <v>2</v>
      </c>
      <c r="T199" s="42">
        <v>1</v>
      </c>
      <c r="U199" s="42">
        <v>1</v>
      </c>
      <c r="V199" s="42">
        <v>1</v>
      </c>
      <c r="W199" s="22">
        <v>1</v>
      </c>
      <c r="X199" s="42">
        <v>0</v>
      </c>
      <c r="Y199" s="42">
        <v>1</v>
      </c>
      <c r="Z199" s="45">
        <v>1</v>
      </c>
      <c r="AA199" s="44">
        <v>1</v>
      </c>
      <c r="AB199" s="42">
        <v>0</v>
      </c>
      <c r="AC199" s="42">
        <v>1</v>
      </c>
      <c r="AE199" s="217">
        <v>2</v>
      </c>
    </row>
    <row r="200" spans="1:32" ht="27" x14ac:dyDescent="0.25">
      <c r="A200" s="10">
        <v>16</v>
      </c>
      <c r="B200" s="17" t="s">
        <v>209</v>
      </c>
      <c r="C200" s="21">
        <v>4</v>
      </c>
      <c r="D200" s="22">
        <v>3</v>
      </c>
      <c r="E200" s="42">
        <v>1</v>
      </c>
      <c r="F200" s="42">
        <v>2</v>
      </c>
      <c r="G200" s="42">
        <v>1</v>
      </c>
      <c r="H200" s="42">
        <v>0</v>
      </c>
      <c r="I200" s="43">
        <v>0</v>
      </c>
      <c r="J200" s="42">
        <v>18</v>
      </c>
      <c r="K200" s="22">
        <v>15</v>
      </c>
      <c r="L200" s="42">
        <v>3</v>
      </c>
      <c r="M200" s="42">
        <v>12</v>
      </c>
      <c r="N200" s="42">
        <v>11</v>
      </c>
      <c r="O200" s="22">
        <v>10</v>
      </c>
      <c r="P200" s="42">
        <v>1</v>
      </c>
      <c r="Q200" s="42">
        <v>8</v>
      </c>
      <c r="R200" s="42">
        <v>4</v>
      </c>
      <c r="S200" s="22">
        <v>3</v>
      </c>
      <c r="T200" s="42">
        <v>1</v>
      </c>
      <c r="U200" s="42">
        <v>2</v>
      </c>
      <c r="V200" s="42">
        <v>2</v>
      </c>
      <c r="W200" s="22">
        <v>1</v>
      </c>
      <c r="X200" s="42">
        <v>1</v>
      </c>
      <c r="Y200" s="42">
        <v>1</v>
      </c>
      <c r="Z200" s="43">
        <v>1</v>
      </c>
      <c r="AA200" s="44">
        <v>1</v>
      </c>
      <c r="AB200" s="42">
        <v>0</v>
      </c>
      <c r="AC200" s="42">
        <v>1</v>
      </c>
      <c r="AE200" s="217">
        <v>8</v>
      </c>
    </row>
    <row r="201" spans="1:32" ht="27" x14ac:dyDescent="0.25">
      <c r="A201" s="10">
        <v>17</v>
      </c>
      <c r="B201" s="17" t="s">
        <v>210</v>
      </c>
      <c r="C201" s="21">
        <v>3</v>
      </c>
      <c r="D201" s="22">
        <v>3</v>
      </c>
      <c r="E201" s="42">
        <v>0</v>
      </c>
      <c r="F201" s="42">
        <v>2</v>
      </c>
      <c r="G201" s="42">
        <v>0</v>
      </c>
      <c r="H201" s="42">
        <v>0</v>
      </c>
      <c r="I201" s="43">
        <v>0</v>
      </c>
      <c r="J201" s="42">
        <v>13</v>
      </c>
      <c r="K201" s="22">
        <v>13</v>
      </c>
      <c r="L201" s="42">
        <v>0</v>
      </c>
      <c r="M201" s="42">
        <v>11</v>
      </c>
      <c r="N201" s="42">
        <v>9</v>
      </c>
      <c r="O201" s="22">
        <v>9</v>
      </c>
      <c r="P201" s="42">
        <v>0</v>
      </c>
      <c r="Q201" s="42">
        <v>8</v>
      </c>
      <c r="R201" s="42">
        <v>3</v>
      </c>
      <c r="S201" s="22">
        <v>3</v>
      </c>
      <c r="T201" s="42">
        <v>0</v>
      </c>
      <c r="U201" s="42">
        <v>1</v>
      </c>
      <c r="V201" s="42">
        <v>0.5</v>
      </c>
      <c r="W201" s="22">
        <v>0.5</v>
      </c>
      <c r="X201" s="42">
        <v>0</v>
      </c>
      <c r="Y201" s="42">
        <v>1</v>
      </c>
      <c r="Z201" s="45">
        <v>0.5</v>
      </c>
      <c r="AA201" s="44">
        <v>0.5</v>
      </c>
      <c r="AB201" s="42">
        <v>0</v>
      </c>
      <c r="AC201" s="42">
        <v>1</v>
      </c>
      <c r="AE201" s="217">
        <v>2</v>
      </c>
    </row>
    <row r="202" spans="1:32" ht="27" x14ac:dyDescent="0.25">
      <c r="A202" s="24"/>
      <c r="B202" s="24" t="s">
        <v>12</v>
      </c>
      <c r="C202" s="24">
        <f>SUM(C185:C201)</f>
        <v>102</v>
      </c>
      <c r="D202" s="24">
        <f t="shared" ref="D202:I202" si="19">SUM(D185:D201)</f>
        <v>66</v>
      </c>
      <c r="E202" s="24">
        <f t="shared" si="19"/>
        <v>36</v>
      </c>
      <c r="F202" s="24">
        <f t="shared" si="19"/>
        <v>31</v>
      </c>
      <c r="G202" s="24">
        <f t="shared" si="19"/>
        <v>7</v>
      </c>
      <c r="H202" s="24">
        <f t="shared" si="19"/>
        <v>0</v>
      </c>
      <c r="I202" s="24">
        <f t="shared" si="19"/>
        <v>2</v>
      </c>
      <c r="J202" s="24">
        <f>SUM(J185:J201)</f>
        <v>448</v>
      </c>
      <c r="K202" s="24">
        <f t="shared" ref="K202:AC202" si="20">SUM(K185:K201)</f>
        <v>413</v>
      </c>
      <c r="L202" s="24">
        <f t="shared" si="20"/>
        <v>35</v>
      </c>
      <c r="M202" s="24">
        <f t="shared" si="20"/>
        <v>314</v>
      </c>
      <c r="N202" s="24">
        <f t="shared" si="20"/>
        <v>275</v>
      </c>
      <c r="O202" s="24">
        <f t="shared" si="20"/>
        <v>266</v>
      </c>
      <c r="P202" s="24">
        <f t="shared" si="20"/>
        <v>9</v>
      </c>
      <c r="Q202" s="24">
        <f t="shared" si="20"/>
        <v>209</v>
      </c>
      <c r="R202" s="24">
        <f t="shared" si="20"/>
        <v>93</v>
      </c>
      <c r="S202" s="24">
        <f t="shared" si="20"/>
        <v>81</v>
      </c>
      <c r="T202" s="24">
        <f t="shared" si="20"/>
        <v>12</v>
      </c>
      <c r="U202" s="24">
        <f t="shared" si="20"/>
        <v>49</v>
      </c>
      <c r="V202" s="24">
        <f t="shared" si="20"/>
        <v>40.5</v>
      </c>
      <c r="W202" s="24">
        <f t="shared" si="20"/>
        <v>36.5</v>
      </c>
      <c r="X202" s="24">
        <f t="shared" si="20"/>
        <v>4</v>
      </c>
      <c r="Y202" s="24">
        <f t="shared" si="20"/>
        <v>29</v>
      </c>
      <c r="Z202" s="24">
        <f t="shared" si="20"/>
        <v>39.5</v>
      </c>
      <c r="AA202" s="24">
        <f t="shared" si="20"/>
        <v>29.5</v>
      </c>
      <c r="AB202" s="24">
        <f t="shared" si="20"/>
        <v>10</v>
      </c>
      <c r="AC202" s="24">
        <f t="shared" si="20"/>
        <v>27</v>
      </c>
      <c r="AE202" s="400">
        <f>SUM(AE185:AE201)</f>
        <v>136</v>
      </c>
    </row>
    <row r="203" spans="1:32" ht="27" x14ac:dyDescent="0.4">
      <c r="B203" s="301" t="s">
        <v>211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E203" s="217"/>
      <c r="AF203" s="7">
        <v>1</v>
      </c>
    </row>
    <row r="204" spans="1:32" ht="27" x14ac:dyDescent="0.4">
      <c r="A204" s="10">
        <v>1</v>
      </c>
      <c r="B204" s="49" t="s">
        <v>212</v>
      </c>
      <c r="C204" s="21">
        <v>5</v>
      </c>
      <c r="D204" s="46">
        <v>4</v>
      </c>
      <c r="E204" s="42">
        <v>1</v>
      </c>
      <c r="F204" s="42">
        <v>4</v>
      </c>
      <c r="G204" s="42">
        <v>0</v>
      </c>
      <c r="H204" s="42">
        <v>0</v>
      </c>
      <c r="I204" s="42">
        <v>0</v>
      </c>
      <c r="J204" s="42">
        <v>24</v>
      </c>
      <c r="K204" s="46">
        <v>21</v>
      </c>
      <c r="L204" s="42">
        <v>3</v>
      </c>
      <c r="M204" s="43">
        <v>18</v>
      </c>
      <c r="N204" s="42">
        <v>17</v>
      </c>
      <c r="O204" s="46">
        <v>15</v>
      </c>
      <c r="P204" s="42">
        <v>2</v>
      </c>
      <c r="Q204" s="43">
        <v>12</v>
      </c>
      <c r="R204" s="42">
        <v>5</v>
      </c>
      <c r="S204" s="46">
        <v>4</v>
      </c>
      <c r="T204" s="42">
        <v>1</v>
      </c>
      <c r="U204" s="43">
        <v>4</v>
      </c>
      <c r="V204" s="42">
        <v>1</v>
      </c>
      <c r="W204" s="22">
        <v>1</v>
      </c>
      <c r="X204" s="42">
        <v>0</v>
      </c>
      <c r="Y204" s="43">
        <v>1</v>
      </c>
      <c r="Z204" s="42">
        <v>1</v>
      </c>
      <c r="AA204" s="46">
        <v>1</v>
      </c>
      <c r="AB204" s="42">
        <v>0</v>
      </c>
      <c r="AC204" s="50">
        <v>1</v>
      </c>
      <c r="AE204" s="217"/>
    </row>
    <row r="205" spans="1:32" ht="27" x14ac:dyDescent="0.4">
      <c r="A205" s="10">
        <v>2</v>
      </c>
      <c r="B205" s="49" t="s">
        <v>213</v>
      </c>
      <c r="C205" s="21">
        <v>3</v>
      </c>
      <c r="D205" s="46">
        <v>2</v>
      </c>
      <c r="E205" s="42">
        <v>1</v>
      </c>
      <c r="F205" s="42">
        <v>0</v>
      </c>
      <c r="G205" s="42">
        <v>0</v>
      </c>
      <c r="H205" s="42">
        <v>0</v>
      </c>
      <c r="I205" s="42">
        <v>0</v>
      </c>
      <c r="J205" s="42">
        <v>16</v>
      </c>
      <c r="K205" s="46">
        <v>16</v>
      </c>
      <c r="L205" s="42">
        <v>0</v>
      </c>
      <c r="M205" s="43">
        <v>15</v>
      </c>
      <c r="N205" s="42">
        <v>10</v>
      </c>
      <c r="O205" s="46">
        <v>10</v>
      </c>
      <c r="P205" s="42">
        <v>0</v>
      </c>
      <c r="Q205" s="43">
        <v>9</v>
      </c>
      <c r="R205" s="42">
        <v>3</v>
      </c>
      <c r="S205" s="46">
        <v>3</v>
      </c>
      <c r="T205" s="42">
        <v>0</v>
      </c>
      <c r="U205" s="43">
        <v>3</v>
      </c>
      <c r="V205" s="42">
        <v>2</v>
      </c>
      <c r="W205" s="22">
        <v>2</v>
      </c>
      <c r="X205" s="42">
        <v>0</v>
      </c>
      <c r="Y205" s="43">
        <v>2</v>
      </c>
      <c r="Z205" s="42">
        <v>1</v>
      </c>
      <c r="AA205" s="46">
        <v>1</v>
      </c>
      <c r="AB205" s="42">
        <v>0</v>
      </c>
      <c r="AC205" s="50">
        <v>1</v>
      </c>
      <c r="AE205" s="217"/>
    </row>
    <row r="206" spans="1:32" ht="27" x14ac:dyDescent="0.4">
      <c r="A206" s="10">
        <v>3</v>
      </c>
      <c r="B206" s="49" t="s">
        <v>214</v>
      </c>
      <c r="C206" s="21">
        <v>3</v>
      </c>
      <c r="D206" s="46">
        <v>3</v>
      </c>
      <c r="E206" s="42">
        <v>0</v>
      </c>
      <c r="F206" s="42">
        <v>3</v>
      </c>
      <c r="G206" s="42">
        <v>0</v>
      </c>
      <c r="H206" s="42">
        <v>0</v>
      </c>
      <c r="I206" s="42">
        <v>0</v>
      </c>
      <c r="J206" s="42">
        <v>17</v>
      </c>
      <c r="K206" s="46">
        <v>14</v>
      </c>
      <c r="L206" s="42">
        <v>3</v>
      </c>
      <c r="M206" s="43">
        <v>13</v>
      </c>
      <c r="N206" s="42">
        <v>10</v>
      </c>
      <c r="O206" s="46">
        <v>8</v>
      </c>
      <c r="P206" s="42">
        <v>2</v>
      </c>
      <c r="Q206" s="43">
        <v>7</v>
      </c>
      <c r="R206" s="42">
        <v>4</v>
      </c>
      <c r="S206" s="46">
        <v>3</v>
      </c>
      <c r="T206" s="42">
        <v>1</v>
      </c>
      <c r="U206" s="43">
        <v>3</v>
      </c>
      <c r="V206" s="42">
        <v>2</v>
      </c>
      <c r="W206" s="22">
        <v>2</v>
      </c>
      <c r="X206" s="42">
        <v>0</v>
      </c>
      <c r="Y206" s="43">
        <v>2</v>
      </c>
      <c r="Z206" s="42">
        <v>1</v>
      </c>
      <c r="AA206" s="46">
        <v>1</v>
      </c>
      <c r="AB206" s="42">
        <v>0</v>
      </c>
      <c r="AC206" s="50">
        <v>1</v>
      </c>
      <c r="AE206" s="217"/>
    </row>
    <row r="207" spans="1:32" ht="27" x14ac:dyDescent="0.4">
      <c r="A207" s="10">
        <v>4</v>
      </c>
      <c r="B207" s="49" t="s">
        <v>215</v>
      </c>
      <c r="C207" s="21">
        <v>5</v>
      </c>
      <c r="D207" s="46">
        <v>4</v>
      </c>
      <c r="E207" s="42">
        <v>1</v>
      </c>
      <c r="F207" s="42">
        <v>3</v>
      </c>
      <c r="G207" s="42">
        <v>0</v>
      </c>
      <c r="H207" s="42">
        <v>0</v>
      </c>
      <c r="I207" s="42">
        <v>0</v>
      </c>
      <c r="J207" s="42">
        <v>22</v>
      </c>
      <c r="K207" s="46">
        <v>19</v>
      </c>
      <c r="L207" s="42">
        <v>3</v>
      </c>
      <c r="M207" s="43">
        <v>17</v>
      </c>
      <c r="N207" s="42">
        <v>14</v>
      </c>
      <c r="O207" s="46">
        <v>12</v>
      </c>
      <c r="P207" s="42">
        <v>2</v>
      </c>
      <c r="Q207" s="43">
        <v>11</v>
      </c>
      <c r="R207" s="42">
        <v>5</v>
      </c>
      <c r="S207" s="46">
        <v>4</v>
      </c>
      <c r="T207" s="42">
        <v>1</v>
      </c>
      <c r="U207" s="43">
        <v>3</v>
      </c>
      <c r="V207" s="42">
        <v>1</v>
      </c>
      <c r="W207" s="22">
        <v>1</v>
      </c>
      <c r="X207" s="42">
        <v>0</v>
      </c>
      <c r="Y207" s="43">
        <v>1</v>
      </c>
      <c r="Z207" s="42">
        <v>2</v>
      </c>
      <c r="AA207" s="46">
        <v>2</v>
      </c>
      <c r="AB207" s="42">
        <v>0</v>
      </c>
      <c r="AC207" s="50">
        <v>2</v>
      </c>
      <c r="AE207" s="217"/>
    </row>
    <row r="208" spans="1:32" ht="27" x14ac:dyDescent="0.4">
      <c r="A208" s="10">
        <v>5</v>
      </c>
      <c r="B208" s="49" t="s">
        <v>216</v>
      </c>
      <c r="C208" s="21">
        <v>8</v>
      </c>
      <c r="D208" s="46">
        <v>6</v>
      </c>
      <c r="E208" s="42">
        <v>2</v>
      </c>
      <c r="F208" s="42">
        <v>2</v>
      </c>
      <c r="G208" s="42">
        <v>0</v>
      </c>
      <c r="H208" s="42">
        <v>0</v>
      </c>
      <c r="I208" s="42">
        <v>0</v>
      </c>
      <c r="J208" s="42">
        <v>32</v>
      </c>
      <c r="K208" s="46">
        <v>31</v>
      </c>
      <c r="L208" s="42">
        <v>1</v>
      </c>
      <c r="M208" s="43">
        <v>24</v>
      </c>
      <c r="N208" s="42">
        <v>21</v>
      </c>
      <c r="O208" s="46">
        <v>20</v>
      </c>
      <c r="P208" s="42">
        <v>1</v>
      </c>
      <c r="Q208" s="43">
        <v>15</v>
      </c>
      <c r="R208" s="42">
        <v>8</v>
      </c>
      <c r="S208" s="46">
        <v>8</v>
      </c>
      <c r="T208" s="42">
        <v>0</v>
      </c>
      <c r="U208" s="43">
        <v>7</v>
      </c>
      <c r="V208" s="42">
        <v>1</v>
      </c>
      <c r="W208" s="22">
        <v>1</v>
      </c>
      <c r="X208" s="42">
        <v>0</v>
      </c>
      <c r="Y208" s="43">
        <v>1</v>
      </c>
      <c r="Z208" s="42">
        <v>2</v>
      </c>
      <c r="AA208" s="46">
        <v>2</v>
      </c>
      <c r="AB208" s="42">
        <v>0</v>
      </c>
      <c r="AC208" s="50">
        <v>1</v>
      </c>
      <c r="AE208" s="217"/>
    </row>
    <row r="209" spans="1:31" ht="27" x14ac:dyDescent="0.4">
      <c r="A209" s="10">
        <v>6</v>
      </c>
      <c r="B209" s="49" t="s">
        <v>217</v>
      </c>
      <c r="C209" s="21">
        <v>6</v>
      </c>
      <c r="D209" s="46">
        <v>5</v>
      </c>
      <c r="E209" s="42">
        <v>1</v>
      </c>
      <c r="F209" s="42">
        <v>3</v>
      </c>
      <c r="G209" s="42">
        <v>0</v>
      </c>
      <c r="H209" s="42">
        <v>0</v>
      </c>
      <c r="I209" s="42">
        <v>0</v>
      </c>
      <c r="J209" s="42">
        <v>32</v>
      </c>
      <c r="K209" s="46">
        <v>30</v>
      </c>
      <c r="L209" s="42">
        <v>2</v>
      </c>
      <c r="M209" s="43">
        <v>25</v>
      </c>
      <c r="N209" s="42">
        <v>18</v>
      </c>
      <c r="O209" s="46">
        <v>17</v>
      </c>
      <c r="P209" s="42">
        <v>1</v>
      </c>
      <c r="Q209" s="43">
        <v>15</v>
      </c>
      <c r="R209" s="42">
        <v>7</v>
      </c>
      <c r="S209" s="46">
        <v>6</v>
      </c>
      <c r="T209" s="42">
        <v>1</v>
      </c>
      <c r="U209" s="43">
        <v>4</v>
      </c>
      <c r="V209" s="42">
        <v>2</v>
      </c>
      <c r="W209" s="22">
        <v>2</v>
      </c>
      <c r="X209" s="42">
        <v>0</v>
      </c>
      <c r="Y209" s="43">
        <v>2</v>
      </c>
      <c r="Z209" s="42">
        <v>5</v>
      </c>
      <c r="AA209" s="46">
        <v>5</v>
      </c>
      <c r="AB209" s="42">
        <v>0</v>
      </c>
      <c r="AC209" s="50">
        <v>4</v>
      </c>
      <c r="AE209" s="217"/>
    </row>
    <row r="210" spans="1:31" ht="27" x14ac:dyDescent="0.4">
      <c r="A210" s="10">
        <v>7</v>
      </c>
      <c r="B210" s="49" t="s">
        <v>218</v>
      </c>
      <c r="C210" s="21">
        <v>5</v>
      </c>
      <c r="D210" s="46">
        <v>3</v>
      </c>
      <c r="E210" s="42">
        <v>2</v>
      </c>
      <c r="F210" s="42">
        <v>3</v>
      </c>
      <c r="G210" s="42">
        <v>0</v>
      </c>
      <c r="H210" s="42">
        <v>0</v>
      </c>
      <c r="I210" s="42">
        <v>0</v>
      </c>
      <c r="J210" s="42">
        <v>24</v>
      </c>
      <c r="K210" s="46">
        <v>21</v>
      </c>
      <c r="L210" s="42">
        <v>3</v>
      </c>
      <c r="M210" s="43">
        <v>17</v>
      </c>
      <c r="N210" s="42">
        <v>15</v>
      </c>
      <c r="O210" s="46">
        <v>14</v>
      </c>
      <c r="P210" s="42">
        <v>1</v>
      </c>
      <c r="Q210" s="43">
        <v>12</v>
      </c>
      <c r="R210" s="42">
        <v>5</v>
      </c>
      <c r="S210" s="46">
        <v>3</v>
      </c>
      <c r="T210" s="42">
        <v>2</v>
      </c>
      <c r="U210" s="43">
        <v>3</v>
      </c>
      <c r="V210" s="42">
        <v>1</v>
      </c>
      <c r="W210" s="22">
        <v>1</v>
      </c>
      <c r="X210" s="42">
        <v>0</v>
      </c>
      <c r="Y210" s="43">
        <v>1</v>
      </c>
      <c r="Z210" s="42">
        <v>3</v>
      </c>
      <c r="AA210" s="46">
        <v>3</v>
      </c>
      <c r="AB210" s="42">
        <v>0</v>
      </c>
      <c r="AC210" s="50">
        <v>1</v>
      </c>
      <c r="AE210" s="217">
        <v>5</v>
      </c>
    </row>
    <row r="211" spans="1:31" ht="27" x14ac:dyDescent="0.4">
      <c r="A211" s="10">
        <v>8</v>
      </c>
      <c r="B211" s="49" t="s">
        <v>219</v>
      </c>
      <c r="C211" s="21">
        <v>3</v>
      </c>
      <c r="D211" s="46">
        <v>3</v>
      </c>
      <c r="E211" s="42">
        <v>0</v>
      </c>
      <c r="F211" s="42">
        <v>2</v>
      </c>
      <c r="G211" s="42">
        <v>0</v>
      </c>
      <c r="H211" s="42">
        <v>0</v>
      </c>
      <c r="I211" s="42">
        <v>0</v>
      </c>
      <c r="J211" s="42">
        <v>15</v>
      </c>
      <c r="K211" s="46">
        <v>15</v>
      </c>
      <c r="L211" s="42">
        <v>0</v>
      </c>
      <c r="M211" s="43">
        <v>11</v>
      </c>
      <c r="N211" s="42">
        <v>10</v>
      </c>
      <c r="O211" s="46">
        <v>10</v>
      </c>
      <c r="P211" s="42">
        <v>0</v>
      </c>
      <c r="Q211" s="43">
        <v>7</v>
      </c>
      <c r="R211" s="42">
        <v>3</v>
      </c>
      <c r="S211" s="46">
        <v>3</v>
      </c>
      <c r="T211" s="42">
        <v>0</v>
      </c>
      <c r="U211" s="43">
        <v>2</v>
      </c>
      <c r="V211" s="42">
        <v>1</v>
      </c>
      <c r="W211" s="22">
        <v>1</v>
      </c>
      <c r="X211" s="42">
        <v>0</v>
      </c>
      <c r="Y211" s="43">
        <v>1</v>
      </c>
      <c r="Z211" s="42">
        <v>1</v>
      </c>
      <c r="AA211" s="46">
        <v>1</v>
      </c>
      <c r="AB211" s="42">
        <v>0</v>
      </c>
      <c r="AC211" s="50">
        <v>1</v>
      </c>
      <c r="AE211" s="217">
        <v>1</v>
      </c>
    </row>
    <row r="212" spans="1:31" ht="27" x14ac:dyDescent="0.4">
      <c r="A212" s="10">
        <v>9</v>
      </c>
      <c r="B212" s="49" t="s">
        <v>220</v>
      </c>
      <c r="C212" s="21">
        <v>3</v>
      </c>
      <c r="D212" s="46">
        <v>3</v>
      </c>
      <c r="E212" s="42">
        <v>0</v>
      </c>
      <c r="F212" s="42">
        <v>1</v>
      </c>
      <c r="G212" s="42">
        <v>1</v>
      </c>
      <c r="H212" s="42">
        <v>0</v>
      </c>
      <c r="I212" s="42">
        <v>1</v>
      </c>
      <c r="J212" s="42">
        <v>15</v>
      </c>
      <c r="K212" s="46">
        <v>14</v>
      </c>
      <c r="L212" s="42">
        <v>1</v>
      </c>
      <c r="M212" s="43">
        <v>12</v>
      </c>
      <c r="N212" s="42">
        <v>10</v>
      </c>
      <c r="O212" s="46">
        <v>9</v>
      </c>
      <c r="P212" s="42">
        <v>1</v>
      </c>
      <c r="Q212" s="43">
        <v>8</v>
      </c>
      <c r="R212" s="42">
        <v>3</v>
      </c>
      <c r="S212" s="46">
        <v>3</v>
      </c>
      <c r="T212" s="42">
        <v>0</v>
      </c>
      <c r="U212" s="43">
        <v>2</v>
      </c>
      <c r="V212" s="42">
        <v>1</v>
      </c>
      <c r="W212" s="22">
        <v>1</v>
      </c>
      <c r="X212" s="42">
        <v>0</v>
      </c>
      <c r="Y212" s="43">
        <v>1</v>
      </c>
      <c r="Z212" s="42">
        <v>1</v>
      </c>
      <c r="AA212" s="46">
        <v>1</v>
      </c>
      <c r="AB212" s="42">
        <v>0</v>
      </c>
      <c r="AC212" s="50">
        <v>1</v>
      </c>
      <c r="AE212" s="217"/>
    </row>
    <row r="213" spans="1:31" ht="27" x14ac:dyDescent="0.4">
      <c r="A213" s="10">
        <v>10</v>
      </c>
      <c r="B213" s="49" t="s">
        <v>221</v>
      </c>
      <c r="C213" s="21">
        <v>5</v>
      </c>
      <c r="D213" s="46">
        <v>5</v>
      </c>
      <c r="E213" s="42">
        <v>0</v>
      </c>
      <c r="F213" s="42">
        <v>4</v>
      </c>
      <c r="G213" s="42">
        <v>1</v>
      </c>
      <c r="H213" s="42">
        <v>0</v>
      </c>
      <c r="I213" s="42">
        <v>0</v>
      </c>
      <c r="J213" s="42">
        <v>24</v>
      </c>
      <c r="K213" s="46">
        <v>23</v>
      </c>
      <c r="L213" s="42">
        <v>1</v>
      </c>
      <c r="M213" s="43">
        <v>19</v>
      </c>
      <c r="N213" s="42">
        <v>14</v>
      </c>
      <c r="O213" s="46">
        <v>13</v>
      </c>
      <c r="P213" s="42">
        <v>1</v>
      </c>
      <c r="Q213" s="43">
        <v>10</v>
      </c>
      <c r="R213" s="42">
        <v>5</v>
      </c>
      <c r="S213" s="46">
        <v>5</v>
      </c>
      <c r="T213" s="42">
        <v>0</v>
      </c>
      <c r="U213" s="43">
        <v>4</v>
      </c>
      <c r="V213" s="42">
        <v>3</v>
      </c>
      <c r="W213" s="22">
        <v>3</v>
      </c>
      <c r="X213" s="42">
        <v>0</v>
      </c>
      <c r="Y213" s="43">
        <v>3</v>
      </c>
      <c r="Z213" s="42">
        <v>2</v>
      </c>
      <c r="AA213" s="46">
        <v>2</v>
      </c>
      <c r="AB213" s="42">
        <v>0</v>
      </c>
      <c r="AC213" s="50">
        <v>2</v>
      </c>
      <c r="AE213" s="217"/>
    </row>
    <row r="214" spans="1:31" ht="27" x14ac:dyDescent="0.4">
      <c r="A214" s="10">
        <v>11</v>
      </c>
      <c r="B214" s="49" t="s">
        <v>222</v>
      </c>
      <c r="C214" s="21">
        <v>3</v>
      </c>
      <c r="D214" s="46">
        <v>3</v>
      </c>
      <c r="E214" s="42">
        <v>0</v>
      </c>
      <c r="F214" s="42">
        <v>1</v>
      </c>
      <c r="G214" s="42">
        <v>0</v>
      </c>
      <c r="H214" s="42">
        <v>0</v>
      </c>
      <c r="I214" s="42">
        <v>0</v>
      </c>
      <c r="J214" s="42">
        <v>17</v>
      </c>
      <c r="K214" s="46">
        <v>17</v>
      </c>
      <c r="L214" s="42">
        <v>0</v>
      </c>
      <c r="M214" s="43">
        <v>13</v>
      </c>
      <c r="N214" s="42">
        <v>12</v>
      </c>
      <c r="O214" s="46">
        <v>12</v>
      </c>
      <c r="P214" s="42">
        <v>0</v>
      </c>
      <c r="Q214" s="43">
        <v>9</v>
      </c>
      <c r="R214" s="42">
        <v>3</v>
      </c>
      <c r="S214" s="46">
        <v>3</v>
      </c>
      <c r="T214" s="42">
        <v>0</v>
      </c>
      <c r="U214" s="43">
        <v>2</v>
      </c>
      <c r="V214" s="42">
        <v>1</v>
      </c>
      <c r="W214" s="22">
        <v>1</v>
      </c>
      <c r="X214" s="42">
        <v>0</v>
      </c>
      <c r="Y214" s="43">
        <v>1</v>
      </c>
      <c r="Z214" s="42">
        <v>1</v>
      </c>
      <c r="AA214" s="46">
        <v>1</v>
      </c>
      <c r="AB214" s="42">
        <v>0</v>
      </c>
      <c r="AC214" s="50">
        <v>1</v>
      </c>
      <c r="AE214" s="217">
        <v>1</v>
      </c>
    </row>
    <row r="215" spans="1:31" ht="27" x14ac:dyDescent="0.4">
      <c r="A215" s="10">
        <v>12</v>
      </c>
      <c r="B215" s="49" t="s">
        <v>223</v>
      </c>
      <c r="C215" s="21">
        <v>16</v>
      </c>
      <c r="D215" s="46">
        <v>8</v>
      </c>
      <c r="E215" s="42">
        <v>8</v>
      </c>
      <c r="F215" s="42">
        <v>6</v>
      </c>
      <c r="G215" s="42">
        <v>2</v>
      </c>
      <c r="H215" s="42">
        <v>0</v>
      </c>
      <c r="I215" s="42">
        <v>0</v>
      </c>
      <c r="J215" s="42">
        <v>58</v>
      </c>
      <c r="K215" s="46">
        <v>56</v>
      </c>
      <c r="L215" s="42">
        <v>2</v>
      </c>
      <c r="M215" s="43">
        <v>49</v>
      </c>
      <c r="N215" s="42">
        <v>35</v>
      </c>
      <c r="O215" s="46">
        <v>33</v>
      </c>
      <c r="P215" s="42">
        <v>2</v>
      </c>
      <c r="Q215" s="43">
        <v>30</v>
      </c>
      <c r="R215" s="42">
        <v>15</v>
      </c>
      <c r="S215" s="46">
        <v>15</v>
      </c>
      <c r="T215" s="42">
        <v>0</v>
      </c>
      <c r="U215" s="43">
        <v>12</v>
      </c>
      <c r="V215" s="42">
        <v>4</v>
      </c>
      <c r="W215" s="22">
        <v>4</v>
      </c>
      <c r="X215" s="42">
        <v>0</v>
      </c>
      <c r="Y215" s="43">
        <v>4</v>
      </c>
      <c r="Z215" s="42">
        <v>4</v>
      </c>
      <c r="AA215" s="46">
        <v>4</v>
      </c>
      <c r="AB215" s="42">
        <v>0</v>
      </c>
      <c r="AC215" s="50">
        <v>3</v>
      </c>
      <c r="AE215" s="217"/>
    </row>
    <row r="216" spans="1:31" ht="27" x14ac:dyDescent="0.4">
      <c r="A216" s="10">
        <v>13</v>
      </c>
      <c r="B216" s="49" t="s">
        <v>224</v>
      </c>
      <c r="C216" s="21">
        <v>14</v>
      </c>
      <c r="D216" s="46">
        <v>11</v>
      </c>
      <c r="E216" s="42">
        <v>3</v>
      </c>
      <c r="F216" s="42">
        <v>6</v>
      </c>
      <c r="G216" s="42">
        <v>0</v>
      </c>
      <c r="H216" s="42">
        <v>0</v>
      </c>
      <c r="I216" s="42">
        <v>0</v>
      </c>
      <c r="J216" s="42">
        <v>49</v>
      </c>
      <c r="K216" s="46">
        <v>48</v>
      </c>
      <c r="L216" s="42">
        <v>1</v>
      </c>
      <c r="M216" s="43">
        <v>43</v>
      </c>
      <c r="N216" s="42">
        <v>29</v>
      </c>
      <c r="O216" s="46">
        <v>29</v>
      </c>
      <c r="P216" s="42">
        <v>0</v>
      </c>
      <c r="Q216" s="43">
        <v>27</v>
      </c>
      <c r="R216" s="42">
        <v>14</v>
      </c>
      <c r="S216" s="46">
        <v>13</v>
      </c>
      <c r="T216" s="42">
        <v>1</v>
      </c>
      <c r="U216" s="43">
        <v>11</v>
      </c>
      <c r="V216" s="42">
        <v>2</v>
      </c>
      <c r="W216" s="22">
        <v>2</v>
      </c>
      <c r="X216" s="42">
        <v>0</v>
      </c>
      <c r="Y216" s="43">
        <v>2</v>
      </c>
      <c r="Z216" s="42">
        <v>4</v>
      </c>
      <c r="AA216" s="46">
        <v>4</v>
      </c>
      <c r="AB216" s="42">
        <v>0</v>
      </c>
      <c r="AC216" s="50">
        <v>3</v>
      </c>
      <c r="AE216" s="217">
        <v>1</v>
      </c>
    </row>
    <row r="217" spans="1:31" ht="27" x14ac:dyDescent="0.4">
      <c r="A217" s="10">
        <v>14</v>
      </c>
      <c r="B217" s="49" t="s">
        <v>225</v>
      </c>
      <c r="C217" s="21">
        <v>5</v>
      </c>
      <c r="D217" s="46">
        <v>5</v>
      </c>
      <c r="E217" s="42">
        <v>0</v>
      </c>
      <c r="F217" s="42">
        <v>2</v>
      </c>
      <c r="G217" s="42">
        <v>0</v>
      </c>
      <c r="H217" s="42">
        <v>1</v>
      </c>
      <c r="I217" s="42">
        <v>0</v>
      </c>
      <c r="J217" s="42">
        <v>22</v>
      </c>
      <c r="K217" s="46">
        <v>21</v>
      </c>
      <c r="L217" s="42">
        <v>1</v>
      </c>
      <c r="M217" s="43">
        <v>15</v>
      </c>
      <c r="N217" s="42">
        <v>14</v>
      </c>
      <c r="O217" s="46">
        <v>13</v>
      </c>
      <c r="P217" s="42">
        <v>1</v>
      </c>
      <c r="Q217" s="43">
        <v>9</v>
      </c>
      <c r="R217" s="42">
        <v>5</v>
      </c>
      <c r="S217" s="46">
        <v>5</v>
      </c>
      <c r="T217" s="42">
        <v>0</v>
      </c>
      <c r="U217" s="43">
        <v>3</v>
      </c>
      <c r="V217" s="42">
        <v>2</v>
      </c>
      <c r="W217" s="22">
        <v>2</v>
      </c>
      <c r="X217" s="42">
        <v>0</v>
      </c>
      <c r="Y217" s="43">
        <v>2</v>
      </c>
      <c r="Z217" s="42">
        <v>1</v>
      </c>
      <c r="AA217" s="46">
        <v>1</v>
      </c>
      <c r="AB217" s="42">
        <v>0</v>
      </c>
      <c r="AC217" s="50">
        <v>1</v>
      </c>
      <c r="AE217" s="217">
        <v>2</v>
      </c>
    </row>
    <row r="218" spans="1:31" ht="27" x14ac:dyDescent="0.4">
      <c r="A218" s="10">
        <v>15</v>
      </c>
      <c r="B218" s="49" t="s">
        <v>226</v>
      </c>
      <c r="C218" s="21">
        <v>22</v>
      </c>
      <c r="D218" s="46">
        <v>18</v>
      </c>
      <c r="E218" s="42">
        <v>4</v>
      </c>
      <c r="F218" s="42">
        <v>9</v>
      </c>
      <c r="G218" s="42">
        <v>9</v>
      </c>
      <c r="H218" s="42">
        <v>1</v>
      </c>
      <c r="I218" s="42">
        <v>0</v>
      </c>
      <c r="J218" s="42">
        <v>72.5</v>
      </c>
      <c r="K218" s="46">
        <v>72.5</v>
      </c>
      <c r="L218" s="42">
        <v>0</v>
      </c>
      <c r="M218" s="43">
        <v>59</v>
      </c>
      <c r="N218" s="42">
        <v>42</v>
      </c>
      <c r="O218" s="46">
        <v>42</v>
      </c>
      <c r="P218" s="42">
        <v>0</v>
      </c>
      <c r="Q218" s="43">
        <v>33</v>
      </c>
      <c r="R218" s="42">
        <v>21</v>
      </c>
      <c r="S218" s="46">
        <v>21</v>
      </c>
      <c r="T218" s="42">
        <v>0</v>
      </c>
      <c r="U218" s="43">
        <v>17</v>
      </c>
      <c r="V218" s="42">
        <v>5</v>
      </c>
      <c r="W218" s="22">
        <v>5</v>
      </c>
      <c r="X218" s="42">
        <v>0</v>
      </c>
      <c r="Y218" s="43">
        <v>5</v>
      </c>
      <c r="Z218" s="42">
        <v>4.5</v>
      </c>
      <c r="AA218" s="46">
        <v>4.5</v>
      </c>
      <c r="AB218" s="42">
        <v>0</v>
      </c>
      <c r="AC218" s="50">
        <v>4</v>
      </c>
      <c r="AE218" s="217">
        <v>1</v>
      </c>
    </row>
    <row r="219" spans="1:31" ht="27" x14ac:dyDescent="0.4">
      <c r="A219" s="10">
        <v>16</v>
      </c>
      <c r="B219" s="49" t="s">
        <v>227</v>
      </c>
      <c r="C219" s="21">
        <v>4</v>
      </c>
      <c r="D219" s="46">
        <v>3</v>
      </c>
      <c r="E219" s="42">
        <v>1</v>
      </c>
      <c r="F219" s="42">
        <v>2</v>
      </c>
      <c r="G219" s="42">
        <v>0</v>
      </c>
      <c r="H219" s="42">
        <v>0</v>
      </c>
      <c r="I219" s="42">
        <v>0</v>
      </c>
      <c r="J219" s="42">
        <v>19</v>
      </c>
      <c r="K219" s="46">
        <v>17</v>
      </c>
      <c r="L219" s="42">
        <v>2</v>
      </c>
      <c r="M219" s="43">
        <v>15</v>
      </c>
      <c r="N219" s="42">
        <v>12</v>
      </c>
      <c r="O219" s="46">
        <v>12</v>
      </c>
      <c r="P219" s="42">
        <v>0</v>
      </c>
      <c r="Q219" s="43">
        <v>11</v>
      </c>
      <c r="R219" s="42">
        <v>4</v>
      </c>
      <c r="S219" s="46">
        <v>2</v>
      </c>
      <c r="T219" s="42">
        <v>2</v>
      </c>
      <c r="U219" s="43">
        <v>1</v>
      </c>
      <c r="V219" s="42">
        <v>2</v>
      </c>
      <c r="W219" s="22">
        <v>2</v>
      </c>
      <c r="X219" s="42">
        <v>0</v>
      </c>
      <c r="Y219" s="43">
        <v>2</v>
      </c>
      <c r="Z219" s="42">
        <v>1</v>
      </c>
      <c r="AA219" s="46">
        <v>1</v>
      </c>
      <c r="AB219" s="42">
        <v>0</v>
      </c>
      <c r="AC219" s="50">
        <v>1</v>
      </c>
      <c r="AE219" s="217"/>
    </row>
    <row r="220" spans="1:31" ht="27" x14ac:dyDescent="0.4">
      <c r="A220" s="10">
        <v>17</v>
      </c>
      <c r="B220" s="49" t="s">
        <v>228</v>
      </c>
      <c r="C220" s="21">
        <v>5</v>
      </c>
      <c r="D220" s="46">
        <v>5</v>
      </c>
      <c r="E220" s="42">
        <v>0</v>
      </c>
      <c r="F220" s="42">
        <v>3</v>
      </c>
      <c r="G220" s="42">
        <v>0</v>
      </c>
      <c r="H220" s="42">
        <v>0</v>
      </c>
      <c r="I220" s="42">
        <v>0</v>
      </c>
      <c r="J220" s="42">
        <v>19.5</v>
      </c>
      <c r="K220" s="46">
        <v>18.5</v>
      </c>
      <c r="L220" s="42">
        <v>1</v>
      </c>
      <c r="M220" s="43">
        <v>15</v>
      </c>
      <c r="N220" s="42">
        <v>11</v>
      </c>
      <c r="O220" s="46">
        <v>10</v>
      </c>
      <c r="P220" s="42">
        <v>1</v>
      </c>
      <c r="Q220" s="43">
        <v>8</v>
      </c>
      <c r="R220" s="42">
        <v>5</v>
      </c>
      <c r="S220" s="46">
        <v>5</v>
      </c>
      <c r="T220" s="42">
        <v>0</v>
      </c>
      <c r="U220" s="43">
        <v>4</v>
      </c>
      <c r="V220" s="42">
        <v>2</v>
      </c>
      <c r="W220" s="22">
        <v>2</v>
      </c>
      <c r="X220" s="42">
        <v>0</v>
      </c>
      <c r="Y220" s="43">
        <v>2</v>
      </c>
      <c r="Z220" s="42">
        <v>1.5</v>
      </c>
      <c r="AA220" s="46">
        <v>1.5</v>
      </c>
      <c r="AB220" s="42">
        <v>0</v>
      </c>
      <c r="AC220" s="50">
        <v>1</v>
      </c>
      <c r="AE220" s="217"/>
    </row>
    <row r="221" spans="1:31" ht="27" x14ac:dyDescent="0.4">
      <c r="A221" s="10">
        <v>18</v>
      </c>
      <c r="B221" s="49" t="s">
        <v>229</v>
      </c>
      <c r="C221" s="21">
        <v>4</v>
      </c>
      <c r="D221" s="46">
        <v>4</v>
      </c>
      <c r="E221" s="42">
        <v>0</v>
      </c>
      <c r="F221" s="42">
        <v>1</v>
      </c>
      <c r="G221" s="42">
        <v>0</v>
      </c>
      <c r="H221" s="42">
        <v>0</v>
      </c>
      <c r="I221" s="42">
        <v>0</v>
      </c>
      <c r="J221" s="42">
        <v>20</v>
      </c>
      <c r="K221" s="46">
        <v>20</v>
      </c>
      <c r="L221" s="42">
        <v>0</v>
      </c>
      <c r="M221" s="43">
        <v>17</v>
      </c>
      <c r="N221" s="42">
        <v>11</v>
      </c>
      <c r="O221" s="46">
        <v>11</v>
      </c>
      <c r="P221" s="42">
        <v>0</v>
      </c>
      <c r="Q221" s="43">
        <v>10</v>
      </c>
      <c r="R221" s="42">
        <v>5</v>
      </c>
      <c r="S221" s="46">
        <v>5</v>
      </c>
      <c r="T221" s="42">
        <v>0</v>
      </c>
      <c r="U221" s="43">
        <v>4</v>
      </c>
      <c r="V221" s="42">
        <v>2</v>
      </c>
      <c r="W221" s="22">
        <v>2</v>
      </c>
      <c r="X221" s="42">
        <v>0</v>
      </c>
      <c r="Y221" s="43">
        <v>2</v>
      </c>
      <c r="Z221" s="42">
        <v>2</v>
      </c>
      <c r="AA221" s="46">
        <v>2</v>
      </c>
      <c r="AB221" s="42">
        <v>0</v>
      </c>
      <c r="AC221" s="50">
        <v>1</v>
      </c>
      <c r="AE221" s="217">
        <v>3</v>
      </c>
    </row>
    <row r="222" spans="1:31" ht="27" x14ac:dyDescent="0.4">
      <c r="A222" s="10">
        <v>19</v>
      </c>
      <c r="B222" s="49" t="s">
        <v>230</v>
      </c>
      <c r="C222" s="21">
        <v>4</v>
      </c>
      <c r="D222" s="46">
        <v>4</v>
      </c>
      <c r="E222" s="42">
        <v>0</v>
      </c>
      <c r="F222" s="42">
        <v>4</v>
      </c>
      <c r="G222" s="42">
        <v>0</v>
      </c>
      <c r="H222" s="42">
        <v>1</v>
      </c>
      <c r="I222" s="42">
        <v>0</v>
      </c>
      <c r="J222" s="42">
        <v>21</v>
      </c>
      <c r="K222" s="46">
        <v>19</v>
      </c>
      <c r="L222" s="42">
        <v>2</v>
      </c>
      <c r="M222" s="43">
        <v>15</v>
      </c>
      <c r="N222" s="42">
        <v>14</v>
      </c>
      <c r="O222" s="46">
        <v>14</v>
      </c>
      <c r="P222" s="42">
        <v>0</v>
      </c>
      <c r="Q222" s="43">
        <v>12</v>
      </c>
      <c r="R222" s="42">
        <v>5</v>
      </c>
      <c r="S222" s="46">
        <v>3</v>
      </c>
      <c r="T222" s="42">
        <v>2</v>
      </c>
      <c r="U222" s="43">
        <v>2</v>
      </c>
      <c r="V222" s="42">
        <v>1</v>
      </c>
      <c r="W222" s="22">
        <v>1</v>
      </c>
      <c r="X222" s="42">
        <v>0</v>
      </c>
      <c r="Y222" s="43">
        <v>0</v>
      </c>
      <c r="Z222" s="42">
        <v>1</v>
      </c>
      <c r="AA222" s="46">
        <v>1</v>
      </c>
      <c r="AB222" s="42">
        <v>0</v>
      </c>
      <c r="AC222" s="50">
        <v>1</v>
      </c>
      <c r="AE222" s="217">
        <v>3</v>
      </c>
    </row>
    <row r="223" spans="1:31" ht="27" x14ac:dyDescent="0.4">
      <c r="A223" s="10">
        <v>20</v>
      </c>
      <c r="B223" s="49" t="s">
        <v>231</v>
      </c>
      <c r="C223" s="21">
        <v>4</v>
      </c>
      <c r="D223" s="46">
        <v>2</v>
      </c>
      <c r="E223" s="42">
        <v>2</v>
      </c>
      <c r="F223" s="42">
        <v>1</v>
      </c>
      <c r="G223" s="42">
        <v>0</v>
      </c>
      <c r="H223" s="42">
        <v>0</v>
      </c>
      <c r="I223" s="42">
        <v>0</v>
      </c>
      <c r="J223" s="42">
        <v>21</v>
      </c>
      <c r="K223" s="46">
        <v>17</v>
      </c>
      <c r="L223" s="42">
        <v>4</v>
      </c>
      <c r="M223" s="43">
        <v>13</v>
      </c>
      <c r="N223" s="42">
        <v>14</v>
      </c>
      <c r="O223" s="46">
        <v>12</v>
      </c>
      <c r="P223" s="42">
        <v>2</v>
      </c>
      <c r="Q223" s="43">
        <v>9</v>
      </c>
      <c r="R223" s="42">
        <v>4</v>
      </c>
      <c r="S223" s="46">
        <v>2</v>
      </c>
      <c r="T223" s="42">
        <v>2</v>
      </c>
      <c r="U223" s="43">
        <v>1</v>
      </c>
      <c r="V223" s="42">
        <v>1</v>
      </c>
      <c r="W223" s="22">
        <v>1</v>
      </c>
      <c r="X223" s="42">
        <v>0</v>
      </c>
      <c r="Y223" s="43">
        <v>1</v>
      </c>
      <c r="Z223" s="42">
        <v>2</v>
      </c>
      <c r="AA223" s="46">
        <v>2</v>
      </c>
      <c r="AB223" s="42">
        <v>0</v>
      </c>
      <c r="AC223" s="50">
        <v>2</v>
      </c>
      <c r="AE223" s="217">
        <v>3</v>
      </c>
    </row>
    <row r="224" spans="1:31" ht="27" x14ac:dyDescent="0.4">
      <c r="A224" s="10">
        <v>21</v>
      </c>
      <c r="B224" s="49" t="s">
        <v>232</v>
      </c>
      <c r="C224" s="21">
        <v>9</v>
      </c>
      <c r="D224" s="46">
        <v>6</v>
      </c>
      <c r="E224" s="42">
        <v>3</v>
      </c>
      <c r="F224" s="42">
        <v>4</v>
      </c>
      <c r="G224" s="42">
        <v>2</v>
      </c>
      <c r="H224" s="42">
        <v>0</v>
      </c>
      <c r="I224" s="42">
        <v>0</v>
      </c>
      <c r="J224" s="42">
        <v>40.5</v>
      </c>
      <c r="K224" s="46">
        <v>38.5</v>
      </c>
      <c r="L224" s="42">
        <v>2</v>
      </c>
      <c r="M224" s="43">
        <v>34</v>
      </c>
      <c r="N224" s="42">
        <v>24</v>
      </c>
      <c r="O224" s="46">
        <v>23</v>
      </c>
      <c r="P224" s="42">
        <v>1</v>
      </c>
      <c r="Q224" s="43">
        <v>21</v>
      </c>
      <c r="R224" s="42">
        <v>9</v>
      </c>
      <c r="S224" s="46">
        <v>8</v>
      </c>
      <c r="T224" s="42">
        <v>1</v>
      </c>
      <c r="U224" s="43">
        <v>7</v>
      </c>
      <c r="V224" s="42">
        <v>3</v>
      </c>
      <c r="W224" s="22">
        <v>3</v>
      </c>
      <c r="X224" s="42">
        <v>0</v>
      </c>
      <c r="Y224" s="43">
        <v>3</v>
      </c>
      <c r="Z224" s="42">
        <v>4.5</v>
      </c>
      <c r="AA224" s="46">
        <v>4.5</v>
      </c>
      <c r="AB224" s="42">
        <v>0</v>
      </c>
      <c r="AC224" s="50">
        <v>3</v>
      </c>
      <c r="AE224" s="217">
        <v>5</v>
      </c>
    </row>
    <row r="225" spans="1:31" ht="27" x14ac:dyDescent="0.4">
      <c r="A225" s="10">
        <v>22</v>
      </c>
      <c r="B225" s="49" t="s">
        <v>233</v>
      </c>
      <c r="C225" s="21">
        <v>4</v>
      </c>
      <c r="D225" s="46">
        <v>2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20</v>
      </c>
      <c r="K225" s="46">
        <v>15</v>
      </c>
      <c r="L225" s="42">
        <v>5</v>
      </c>
      <c r="M225" s="43">
        <v>12</v>
      </c>
      <c r="N225" s="42">
        <v>12</v>
      </c>
      <c r="O225" s="46">
        <v>11</v>
      </c>
      <c r="P225" s="42">
        <v>1</v>
      </c>
      <c r="Q225" s="43">
        <v>9</v>
      </c>
      <c r="R225" s="42">
        <v>4</v>
      </c>
      <c r="S225" s="46">
        <v>0</v>
      </c>
      <c r="T225" s="42">
        <v>4</v>
      </c>
      <c r="U225" s="43">
        <v>0</v>
      </c>
      <c r="V225" s="42">
        <v>2</v>
      </c>
      <c r="W225" s="22">
        <v>2</v>
      </c>
      <c r="X225" s="42">
        <v>0</v>
      </c>
      <c r="Y225" s="43">
        <v>2</v>
      </c>
      <c r="Z225" s="42">
        <v>2</v>
      </c>
      <c r="AA225" s="46">
        <v>2</v>
      </c>
      <c r="AB225" s="42">
        <v>0</v>
      </c>
      <c r="AC225" s="50">
        <v>1</v>
      </c>
      <c r="AE225" s="217">
        <v>1</v>
      </c>
    </row>
    <row r="226" spans="1:31" s="25" customFormat="1" ht="27" x14ac:dyDescent="0.4">
      <c r="A226" s="10">
        <v>23</v>
      </c>
      <c r="B226" s="49" t="s">
        <v>234</v>
      </c>
      <c r="C226" s="21">
        <v>3</v>
      </c>
      <c r="D226" s="46">
        <v>2</v>
      </c>
      <c r="E226" s="42">
        <v>1</v>
      </c>
      <c r="F226" s="42">
        <v>1</v>
      </c>
      <c r="G226" s="42">
        <v>0</v>
      </c>
      <c r="H226" s="42">
        <v>0</v>
      </c>
      <c r="I226" s="42">
        <v>0</v>
      </c>
      <c r="J226" s="42">
        <v>17</v>
      </c>
      <c r="K226" s="46">
        <v>16</v>
      </c>
      <c r="L226" s="42">
        <v>1</v>
      </c>
      <c r="M226" s="43">
        <v>15</v>
      </c>
      <c r="N226" s="42">
        <v>11</v>
      </c>
      <c r="O226" s="46">
        <v>11</v>
      </c>
      <c r="P226" s="42">
        <v>0</v>
      </c>
      <c r="Q226" s="43">
        <v>10</v>
      </c>
      <c r="R226" s="42">
        <v>4</v>
      </c>
      <c r="S226" s="46">
        <v>3</v>
      </c>
      <c r="T226" s="42">
        <v>1</v>
      </c>
      <c r="U226" s="43">
        <v>3</v>
      </c>
      <c r="V226" s="42">
        <v>1</v>
      </c>
      <c r="W226" s="22">
        <v>1</v>
      </c>
      <c r="X226" s="42">
        <v>0</v>
      </c>
      <c r="Y226" s="43">
        <v>1</v>
      </c>
      <c r="Z226" s="42">
        <v>1</v>
      </c>
      <c r="AA226" s="46">
        <v>1</v>
      </c>
      <c r="AB226" s="42">
        <v>0</v>
      </c>
      <c r="AC226" s="50">
        <v>1</v>
      </c>
      <c r="AE226" s="217">
        <v>3</v>
      </c>
    </row>
    <row r="227" spans="1:31" s="25" customFormat="1" ht="27" x14ac:dyDescent="0.4">
      <c r="A227" s="10">
        <v>24</v>
      </c>
      <c r="B227" s="49" t="s">
        <v>235</v>
      </c>
      <c r="C227" s="21">
        <v>4</v>
      </c>
      <c r="D227" s="46">
        <v>3</v>
      </c>
      <c r="E227" s="42">
        <v>1</v>
      </c>
      <c r="F227" s="42">
        <v>2</v>
      </c>
      <c r="G227" s="42">
        <v>0</v>
      </c>
      <c r="H227" s="42">
        <v>0</v>
      </c>
      <c r="I227" s="42">
        <v>0</v>
      </c>
      <c r="J227" s="42">
        <v>19</v>
      </c>
      <c r="K227" s="46">
        <v>18</v>
      </c>
      <c r="L227" s="42">
        <v>1</v>
      </c>
      <c r="M227" s="43">
        <v>17</v>
      </c>
      <c r="N227" s="42">
        <v>13</v>
      </c>
      <c r="O227" s="46">
        <v>13</v>
      </c>
      <c r="P227" s="42">
        <v>0</v>
      </c>
      <c r="Q227" s="43">
        <v>12</v>
      </c>
      <c r="R227" s="42">
        <v>4</v>
      </c>
      <c r="S227" s="46">
        <v>3</v>
      </c>
      <c r="T227" s="42">
        <v>1</v>
      </c>
      <c r="U227" s="43">
        <v>3</v>
      </c>
      <c r="V227" s="42">
        <v>1</v>
      </c>
      <c r="W227" s="22">
        <v>1</v>
      </c>
      <c r="X227" s="42">
        <v>0</v>
      </c>
      <c r="Y227" s="43">
        <v>1</v>
      </c>
      <c r="Z227" s="42">
        <v>1</v>
      </c>
      <c r="AA227" s="46">
        <v>1</v>
      </c>
      <c r="AB227" s="42">
        <v>0</v>
      </c>
      <c r="AC227" s="50">
        <v>1</v>
      </c>
      <c r="AE227" s="217">
        <v>1</v>
      </c>
    </row>
    <row r="228" spans="1:31" ht="27" x14ac:dyDescent="0.4">
      <c r="A228" s="10">
        <v>25</v>
      </c>
      <c r="B228" s="49" t="s">
        <v>236</v>
      </c>
      <c r="C228" s="21">
        <v>4</v>
      </c>
      <c r="D228" s="46">
        <v>3</v>
      </c>
      <c r="E228" s="42">
        <v>1</v>
      </c>
      <c r="F228" s="42">
        <v>1</v>
      </c>
      <c r="G228" s="42">
        <v>0</v>
      </c>
      <c r="H228" s="42">
        <v>0</v>
      </c>
      <c r="I228" s="42">
        <v>0</v>
      </c>
      <c r="J228" s="42">
        <v>17</v>
      </c>
      <c r="K228" s="46">
        <v>17</v>
      </c>
      <c r="L228" s="42">
        <v>0</v>
      </c>
      <c r="M228" s="43">
        <v>10</v>
      </c>
      <c r="N228" s="42">
        <v>10</v>
      </c>
      <c r="O228" s="46">
        <v>10</v>
      </c>
      <c r="P228" s="42">
        <v>0</v>
      </c>
      <c r="Q228" s="43">
        <v>6</v>
      </c>
      <c r="R228" s="42">
        <v>4</v>
      </c>
      <c r="S228" s="46">
        <v>4</v>
      </c>
      <c r="T228" s="42">
        <v>0</v>
      </c>
      <c r="U228" s="43">
        <v>2</v>
      </c>
      <c r="V228" s="42">
        <v>2</v>
      </c>
      <c r="W228" s="22">
        <v>2</v>
      </c>
      <c r="X228" s="42">
        <v>0</v>
      </c>
      <c r="Y228" s="43">
        <v>1</v>
      </c>
      <c r="Z228" s="42">
        <v>1</v>
      </c>
      <c r="AA228" s="46">
        <v>1</v>
      </c>
      <c r="AB228" s="42">
        <v>0</v>
      </c>
      <c r="AC228" s="50">
        <v>1</v>
      </c>
      <c r="AE228" s="217">
        <v>2</v>
      </c>
    </row>
    <row r="229" spans="1:31" ht="27" x14ac:dyDescent="0.4">
      <c r="A229" s="10">
        <v>26</v>
      </c>
      <c r="B229" s="49" t="s">
        <v>237</v>
      </c>
      <c r="C229" s="21">
        <v>4</v>
      </c>
      <c r="D229" s="46">
        <v>2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17</v>
      </c>
      <c r="K229" s="46">
        <v>16</v>
      </c>
      <c r="L229" s="42">
        <v>1</v>
      </c>
      <c r="M229" s="43">
        <v>15</v>
      </c>
      <c r="N229" s="42">
        <v>11</v>
      </c>
      <c r="O229" s="46">
        <v>11</v>
      </c>
      <c r="P229" s="42">
        <v>0</v>
      </c>
      <c r="Q229" s="43">
        <v>10</v>
      </c>
      <c r="R229" s="42">
        <v>4</v>
      </c>
      <c r="S229" s="46">
        <v>3</v>
      </c>
      <c r="T229" s="42">
        <v>1</v>
      </c>
      <c r="U229" s="43">
        <v>3</v>
      </c>
      <c r="V229" s="42">
        <v>1</v>
      </c>
      <c r="W229" s="22">
        <v>1</v>
      </c>
      <c r="X229" s="42">
        <v>0</v>
      </c>
      <c r="Y229" s="43">
        <v>1</v>
      </c>
      <c r="Z229" s="42">
        <v>1</v>
      </c>
      <c r="AA229" s="46">
        <v>1</v>
      </c>
      <c r="AB229" s="42">
        <v>0</v>
      </c>
      <c r="AC229" s="50">
        <v>1</v>
      </c>
      <c r="AE229" s="217"/>
    </row>
    <row r="230" spans="1:31" ht="27" x14ac:dyDescent="0.4">
      <c r="A230" s="10">
        <v>27</v>
      </c>
      <c r="B230" s="49" t="s">
        <v>238</v>
      </c>
      <c r="C230" s="21">
        <v>3</v>
      </c>
      <c r="D230" s="46">
        <v>2</v>
      </c>
      <c r="E230" s="42">
        <v>1</v>
      </c>
      <c r="F230" s="42">
        <v>2</v>
      </c>
      <c r="G230" s="42">
        <v>0</v>
      </c>
      <c r="H230" s="42">
        <v>0</v>
      </c>
      <c r="I230" s="42">
        <v>0</v>
      </c>
      <c r="J230" s="42">
        <v>16.5</v>
      </c>
      <c r="K230" s="46">
        <v>15.5</v>
      </c>
      <c r="L230" s="42">
        <v>1</v>
      </c>
      <c r="M230" s="43">
        <v>12.5</v>
      </c>
      <c r="N230" s="42">
        <v>10</v>
      </c>
      <c r="O230" s="46">
        <v>10</v>
      </c>
      <c r="P230" s="42">
        <v>0</v>
      </c>
      <c r="Q230" s="43">
        <v>7</v>
      </c>
      <c r="R230" s="42">
        <v>3</v>
      </c>
      <c r="S230" s="46">
        <v>2</v>
      </c>
      <c r="T230" s="42">
        <v>1</v>
      </c>
      <c r="U230" s="43">
        <v>2</v>
      </c>
      <c r="V230" s="42">
        <v>2</v>
      </c>
      <c r="W230" s="22">
        <v>2</v>
      </c>
      <c r="X230" s="42">
        <v>0</v>
      </c>
      <c r="Y230" s="43">
        <v>2</v>
      </c>
      <c r="Z230" s="42">
        <v>1.5</v>
      </c>
      <c r="AA230" s="46">
        <v>1.5</v>
      </c>
      <c r="AB230" s="42">
        <v>0</v>
      </c>
      <c r="AC230" s="50">
        <v>1.5</v>
      </c>
      <c r="AE230" s="217">
        <v>4</v>
      </c>
    </row>
    <row r="231" spans="1:31" ht="27" x14ac:dyDescent="0.4">
      <c r="A231" s="10">
        <v>28</v>
      </c>
      <c r="B231" s="49" t="s">
        <v>239</v>
      </c>
      <c r="C231" s="21">
        <v>4</v>
      </c>
      <c r="D231" s="46">
        <v>4</v>
      </c>
      <c r="E231" s="42">
        <v>0</v>
      </c>
      <c r="F231" s="42">
        <v>2</v>
      </c>
      <c r="G231" s="42">
        <v>0</v>
      </c>
      <c r="H231" s="42">
        <v>0</v>
      </c>
      <c r="I231" s="42">
        <v>0</v>
      </c>
      <c r="J231" s="42">
        <v>17</v>
      </c>
      <c r="K231" s="46">
        <v>16</v>
      </c>
      <c r="L231" s="42">
        <v>1</v>
      </c>
      <c r="M231" s="43">
        <v>13</v>
      </c>
      <c r="N231" s="42">
        <v>11</v>
      </c>
      <c r="O231" s="46">
        <v>10</v>
      </c>
      <c r="P231" s="42">
        <v>1</v>
      </c>
      <c r="Q231" s="43">
        <v>9</v>
      </c>
      <c r="R231" s="42">
        <v>5</v>
      </c>
      <c r="S231" s="46">
        <v>5</v>
      </c>
      <c r="T231" s="42">
        <v>0</v>
      </c>
      <c r="U231" s="43">
        <v>3</v>
      </c>
      <c r="V231" s="42">
        <v>0</v>
      </c>
      <c r="W231" s="22">
        <v>0</v>
      </c>
      <c r="X231" s="42">
        <v>0</v>
      </c>
      <c r="Y231" s="43">
        <v>0</v>
      </c>
      <c r="Z231" s="42">
        <v>1</v>
      </c>
      <c r="AA231" s="46">
        <v>1</v>
      </c>
      <c r="AB231" s="42">
        <v>0</v>
      </c>
      <c r="AC231" s="50">
        <v>1</v>
      </c>
      <c r="AE231" s="217">
        <v>1</v>
      </c>
    </row>
    <row r="232" spans="1:31" ht="27" x14ac:dyDescent="0.4">
      <c r="A232" s="10"/>
      <c r="B232" s="51" t="s">
        <v>240</v>
      </c>
      <c r="C232" s="21"/>
      <c r="D232" s="52"/>
      <c r="E232" s="42"/>
      <c r="F232" s="42"/>
      <c r="G232" s="42"/>
      <c r="H232" s="42"/>
      <c r="I232" s="42"/>
      <c r="J232" s="42"/>
      <c r="K232" s="42"/>
      <c r="L232" s="42"/>
      <c r="M232" s="43"/>
      <c r="N232" s="42"/>
      <c r="O232" s="42"/>
      <c r="P232" s="42"/>
      <c r="Q232" s="43"/>
      <c r="R232" s="42"/>
      <c r="S232" s="42"/>
      <c r="T232" s="42"/>
      <c r="U232" s="43"/>
      <c r="V232" s="42"/>
      <c r="W232" s="42"/>
      <c r="X232" s="42"/>
      <c r="Y232" s="43"/>
      <c r="Z232" s="42"/>
      <c r="AA232" s="42"/>
      <c r="AB232" s="42"/>
      <c r="AC232" s="50"/>
      <c r="AE232" s="217"/>
    </row>
    <row r="233" spans="1:31" ht="27" x14ac:dyDescent="0.25">
      <c r="A233" s="10">
        <v>29</v>
      </c>
      <c r="B233" s="49" t="s">
        <v>241</v>
      </c>
      <c r="C233" s="21">
        <v>13</v>
      </c>
      <c r="D233" s="46">
        <v>12</v>
      </c>
      <c r="E233" s="42">
        <v>1</v>
      </c>
      <c r="F233" s="42">
        <v>8</v>
      </c>
      <c r="G233" s="42">
        <v>11</v>
      </c>
      <c r="H233" s="42">
        <v>1</v>
      </c>
      <c r="I233" s="42">
        <v>0</v>
      </c>
      <c r="J233" s="42">
        <v>46.5</v>
      </c>
      <c r="K233" s="46">
        <v>44.5</v>
      </c>
      <c r="L233" s="42">
        <v>2</v>
      </c>
      <c r="M233" s="43">
        <v>29</v>
      </c>
      <c r="N233" s="42">
        <v>24</v>
      </c>
      <c r="O233" s="46">
        <v>23</v>
      </c>
      <c r="P233" s="42">
        <v>1</v>
      </c>
      <c r="Q233" s="43">
        <v>14</v>
      </c>
      <c r="R233" s="42">
        <v>13</v>
      </c>
      <c r="S233" s="46">
        <v>12</v>
      </c>
      <c r="T233" s="42">
        <v>1</v>
      </c>
      <c r="U233" s="43">
        <v>7</v>
      </c>
      <c r="V233" s="42">
        <v>5</v>
      </c>
      <c r="W233" s="22">
        <v>5</v>
      </c>
      <c r="X233" s="42">
        <v>0</v>
      </c>
      <c r="Y233" s="43">
        <v>5</v>
      </c>
      <c r="Z233" s="42">
        <v>4.5</v>
      </c>
      <c r="AA233" s="46">
        <v>4.5</v>
      </c>
      <c r="AB233" s="42">
        <v>0</v>
      </c>
      <c r="AC233" s="53">
        <v>3</v>
      </c>
      <c r="AE233" s="217"/>
    </row>
    <row r="234" spans="1:31" ht="27" x14ac:dyDescent="0.25">
      <c r="A234" s="10">
        <v>30</v>
      </c>
      <c r="B234" s="49" t="s">
        <v>242</v>
      </c>
      <c r="C234" s="21">
        <v>16</v>
      </c>
      <c r="D234" s="46">
        <v>9</v>
      </c>
      <c r="E234" s="42">
        <v>7</v>
      </c>
      <c r="F234" s="42">
        <v>5</v>
      </c>
      <c r="G234" s="42">
        <v>5</v>
      </c>
      <c r="H234" s="42">
        <v>0</v>
      </c>
      <c r="I234" s="42">
        <v>3</v>
      </c>
      <c r="J234" s="42">
        <v>56</v>
      </c>
      <c r="K234" s="46">
        <v>52</v>
      </c>
      <c r="L234" s="42">
        <v>4</v>
      </c>
      <c r="M234" s="43">
        <v>45</v>
      </c>
      <c r="N234" s="42">
        <v>31</v>
      </c>
      <c r="O234" s="46">
        <v>27</v>
      </c>
      <c r="P234" s="42">
        <v>4</v>
      </c>
      <c r="Q234" s="43">
        <v>23</v>
      </c>
      <c r="R234" s="42">
        <v>16</v>
      </c>
      <c r="S234" s="46">
        <v>16</v>
      </c>
      <c r="T234" s="42">
        <v>0</v>
      </c>
      <c r="U234" s="43">
        <v>15</v>
      </c>
      <c r="V234" s="42">
        <v>4</v>
      </c>
      <c r="W234" s="22">
        <v>4</v>
      </c>
      <c r="X234" s="42">
        <v>0</v>
      </c>
      <c r="Y234" s="43">
        <v>4</v>
      </c>
      <c r="Z234" s="42">
        <v>5</v>
      </c>
      <c r="AA234" s="46">
        <v>5</v>
      </c>
      <c r="AB234" s="42">
        <v>0</v>
      </c>
      <c r="AC234" s="53">
        <v>3</v>
      </c>
      <c r="AE234" s="217">
        <v>2</v>
      </c>
    </row>
    <row r="235" spans="1:31" ht="27" x14ac:dyDescent="0.25">
      <c r="A235" s="10">
        <v>31</v>
      </c>
      <c r="B235" s="49" t="s">
        <v>243</v>
      </c>
      <c r="C235" s="21">
        <v>16</v>
      </c>
      <c r="D235" s="46">
        <v>14</v>
      </c>
      <c r="E235" s="42">
        <v>2</v>
      </c>
      <c r="F235" s="42">
        <v>5</v>
      </c>
      <c r="G235" s="42">
        <v>7</v>
      </c>
      <c r="H235" s="42">
        <v>0</v>
      </c>
      <c r="I235" s="42">
        <v>0</v>
      </c>
      <c r="J235" s="42">
        <v>54</v>
      </c>
      <c r="K235" s="46">
        <v>49</v>
      </c>
      <c r="L235" s="42">
        <v>5</v>
      </c>
      <c r="M235" s="43">
        <v>30</v>
      </c>
      <c r="N235" s="42">
        <v>33</v>
      </c>
      <c r="O235" s="46">
        <v>30</v>
      </c>
      <c r="P235" s="42">
        <v>3</v>
      </c>
      <c r="Q235" s="43">
        <v>20</v>
      </c>
      <c r="R235" s="42">
        <v>17</v>
      </c>
      <c r="S235" s="46">
        <v>15</v>
      </c>
      <c r="T235" s="42">
        <v>2</v>
      </c>
      <c r="U235" s="43">
        <v>7</v>
      </c>
      <c r="V235" s="42">
        <v>1</v>
      </c>
      <c r="W235" s="22">
        <v>1</v>
      </c>
      <c r="X235" s="42">
        <v>0</v>
      </c>
      <c r="Y235" s="43">
        <v>1</v>
      </c>
      <c r="Z235" s="42">
        <v>3</v>
      </c>
      <c r="AA235" s="46">
        <v>3</v>
      </c>
      <c r="AB235" s="42">
        <v>0</v>
      </c>
      <c r="AC235" s="53">
        <v>2</v>
      </c>
      <c r="AE235" s="217"/>
    </row>
    <row r="236" spans="1:31" ht="27" x14ac:dyDescent="0.25">
      <c r="A236" s="10">
        <v>32</v>
      </c>
      <c r="B236" s="49" t="s">
        <v>244</v>
      </c>
      <c r="C236" s="21">
        <v>14</v>
      </c>
      <c r="D236" s="46">
        <v>11</v>
      </c>
      <c r="E236" s="42">
        <v>3</v>
      </c>
      <c r="F236" s="42">
        <v>7</v>
      </c>
      <c r="G236" s="42">
        <v>9</v>
      </c>
      <c r="H236" s="42">
        <v>1</v>
      </c>
      <c r="I236" s="42">
        <v>0</v>
      </c>
      <c r="J236" s="42">
        <v>52.5</v>
      </c>
      <c r="K236" s="46">
        <v>47.5</v>
      </c>
      <c r="L236" s="42">
        <v>5</v>
      </c>
      <c r="M236" s="43">
        <v>42</v>
      </c>
      <c r="N236" s="42">
        <v>31</v>
      </c>
      <c r="O236" s="46">
        <v>28</v>
      </c>
      <c r="P236" s="42">
        <v>3</v>
      </c>
      <c r="Q236" s="43">
        <v>28</v>
      </c>
      <c r="R236" s="42">
        <v>14</v>
      </c>
      <c r="S236" s="46">
        <v>13</v>
      </c>
      <c r="T236" s="42">
        <v>1</v>
      </c>
      <c r="U236" s="43">
        <v>11</v>
      </c>
      <c r="V236" s="42">
        <v>1</v>
      </c>
      <c r="W236" s="22">
        <v>1</v>
      </c>
      <c r="X236" s="42">
        <v>0</v>
      </c>
      <c r="Y236" s="43">
        <v>1</v>
      </c>
      <c r="Z236" s="42">
        <v>6.5</v>
      </c>
      <c r="AA236" s="46">
        <v>5.5</v>
      </c>
      <c r="AB236" s="42">
        <v>1</v>
      </c>
      <c r="AC236" s="53">
        <v>2</v>
      </c>
      <c r="AE236" s="217"/>
    </row>
    <row r="237" spans="1:31" ht="27" x14ac:dyDescent="0.4">
      <c r="A237" s="10">
        <v>33</v>
      </c>
      <c r="B237" s="49" t="s">
        <v>245</v>
      </c>
      <c r="C237" s="21">
        <v>11</v>
      </c>
      <c r="D237" s="46">
        <v>7</v>
      </c>
      <c r="E237" s="42">
        <v>4</v>
      </c>
      <c r="F237" s="42">
        <v>2</v>
      </c>
      <c r="G237" s="42">
        <v>4</v>
      </c>
      <c r="H237" s="42">
        <v>0</v>
      </c>
      <c r="I237" s="42">
        <v>0</v>
      </c>
      <c r="J237" s="42">
        <v>44.5</v>
      </c>
      <c r="K237" s="46">
        <v>39.5</v>
      </c>
      <c r="L237" s="42">
        <v>5</v>
      </c>
      <c r="M237" s="43">
        <v>31.5</v>
      </c>
      <c r="N237" s="42">
        <v>30</v>
      </c>
      <c r="O237" s="46">
        <v>28</v>
      </c>
      <c r="P237" s="42">
        <v>2</v>
      </c>
      <c r="Q237" s="43">
        <v>21</v>
      </c>
      <c r="R237" s="42">
        <v>11</v>
      </c>
      <c r="S237" s="46">
        <v>8</v>
      </c>
      <c r="T237" s="42">
        <v>3</v>
      </c>
      <c r="U237" s="43">
        <v>7</v>
      </c>
      <c r="V237" s="42">
        <v>1</v>
      </c>
      <c r="W237" s="22">
        <v>1</v>
      </c>
      <c r="X237" s="42">
        <v>0</v>
      </c>
      <c r="Y237" s="43">
        <v>1</v>
      </c>
      <c r="Z237" s="42">
        <v>2.5</v>
      </c>
      <c r="AA237" s="46">
        <v>2.5</v>
      </c>
      <c r="AB237" s="42">
        <v>0</v>
      </c>
      <c r="AC237" s="50">
        <v>2.5</v>
      </c>
      <c r="AE237" s="217"/>
    </row>
    <row r="238" spans="1:31" ht="27" x14ac:dyDescent="0.25">
      <c r="A238" s="10">
        <v>34</v>
      </c>
      <c r="B238" s="49" t="s">
        <v>246</v>
      </c>
      <c r="C238" s="21">
        <v>13</v>
      </c>
      <c r="D238" s="46">
        <v>10</v>
      </c>
      <c r="E238" s="42">
        <v>3</v>
      </c>
      <c r="F238" s="42">
        <v>5</v>
      </c>
      <c r="G238" s="42">
        <v>10</v>
      </c>
      <c r="H238" s="42">
        <v>0</v>
      </c>
      <c r="I238" s="42">
        <v>0</v>
      </c>
      <c r="J238" s="42">
        <v>52</v>
      </c>
      <c r="K238" s="46">
        <v>46</v>
      </c>
      <c r="L238" s="42">
        <v>6</v>
      </c>
      <c r="M238" s="43">
        <v>36</v>
      </c>
      <c r="N238" s="42">
        <v>31</v>
      </c>
      <c r="O238" s="46">
        <v>27</v>
      </c>
      <c r="P238" s="42">
        <v>4</v>
      </c>
      <c r="Q238" s="43">
        <v>21</v>
      </c>
      <c r="R238" s="42">
        <v>13</v>
      </c>
      <c r="S238" s="46">
        <v>12</v>
      </c>
      <c r="T238" s="42">
        <v>1</v>
      </c>
      <c r="U238" s="43">
        <v>10</v>
      </c>
      <c r="V238" s="42">
        <v>4</v>
      </c>
      <c r="W238" s="22">
        <v>3</v>
      </c>
      <c r="X238" s="42">
        <v>1</v>
      </c>
      <c r="Y238" s="43">
        <v>3</v>
      </c>
      <c r="Z238" s="42">
        <v>4</v>
      </c>
      <c r="AA238" s="46">
        <v>4</v>
      </c>
      <c r="AB238" s="42">
        <v>0</v>
      </c>
      <c r="AC238" s="53">
        <v>2</v>
      </c>
      <c r="AE238" s="217"/>
    </row>
    <row r="239" spans="1:31" ht="27" x14ac:dyDescent="0.4">
      <c r="A239" s="10">
        <v>35</v>
      </c>
      <c r="B239" s="49" t="s">
        <v>247</v>
      </c>
      <c r="C239" s="21">
        <v>15</v>
      </c>
      <c r="D239" s="46">
        <v>10</v>
      </c>
      <c r="E239" s="42">
        <v>5</v>
      </c>
      <c r="F239" s="42">
        <v>5</v>
      </c>
      <c r="G239" s="42">
        <v>10</v>
      </c>
      <c r="H239" s="42">
        <v>0</v>
      </c>
      <c r="I239" s="42">
        <v>0</v>
      </c>
      <c r="J239" s="42">
        <v>53.5</v>
      </c>
      <c r="K239" s="46">
        <v>47.5</v>
      </c>
      <c r="L239" s="42">
        <v>6</v>
      </c>
      <c r="M239" s="43">
        <v>34</v>
      </c>
      <c r="N239" s="42">
        <v>29</v>
      </c>
      <c r="O239" s="46">
        <v>25</v>
      </c>
      <c r="P239" s="42">
        <v>4</v>
      </c>
      <c r="Q239" s="43">
        <v>22</v>
      </c>
      <c r="R239" s="42">
        <v>14</v>
      </c>
      <c r="S239" s="46">
        <v>12</v>
      </c>
      <c r="T239" s="42">
        <v>2</v>
      </c>
      <c r="U239" s="43">
        <v>7</v>
      </c>
      <c r="V239" s="42">
        <v>1</v>
      </c>
      <c r="W239" s="22">
        <v>1</v>
      </c>
      <c r="X239" s="42">
        <v>0</v>
      </c>
      <c r="Y239" s="43">
        <v>1</v>
      </c>
      <c r="Z239" s="42">
        <v>9.5</v>
      </c>
      <c r="AA239" s="46">
        <v>9.5</v>
      </c>
      <c r="AB239" s="42">
        <v>0</v>
      </c>
      <c r="AC239" s="50">
        <v>4</v>
      </c>
      <c r="AE239" s="217">
        <v>1</v>
      </c>
    </row>
    <row r="240" spans="1:31" ht="27" x14ac:dyDescent="0.4">
      <c r="A240" s="10">
        <v>36</v>
      </c>
      <c r="B240" s="49" t="s">
        <v>248</v>
      </c>
      <c r="C240" s="21">
        <v>10</v>
      </c>
      <c r="D240" s="46">
        <v>7</v>
      </c>
      <c r="E240" s="42">
        <v>3</v>
      </c>
      <c r="F240" s="42">
        <v>3</v>
      </c>
      <c r="G240" s="42">
        <v>4</v>
      </c>
      <c r="H240" s="42">
        <v>0</v>
      </c>
      <c r="I240" s="42">
        <v>0</v>
      </c>
      <c r="J240" s="42">
        <v>41.5</v>
      </c>
      <c r="K240" s="46">
        <v>38.5</v>
      </c>
      <c r="L240" s="42">
        <v>3</v>
      </c>
      <c r="M240" s="43">
        <v>28</v>
      </c>
      <c r="N240" s="42">
        <v>23</v>
      </c>
      <c r="O240" s="46">
        <v>21</v>
      </c>
      <c r="P240" s="42">
        <v>2</v>
      </c>
      <c r="Q240" s="43">
        <v>15</v>
      </c>
      <c r="R240" s="42">
        <v>10</v>
      </c>
      <c r="S240" s="46">
        <v>9</v>
      </c>
      <c r="T240" s="42">
        <v>1</v>
      </c>
      <c r="U240" s="43">
        <v>6</v>
      </c>
      <c r="V240" s="42">
        <v>4</v>
      </c>
      <c r="W240" s="22">
        <v>4</v>
      </c>
      <c r="X240" s="42">
        <v>0</v>
      </c>
      <c r="Y240" s="43">
        <v>4</v>
      </c>
      <c r="Z240" s="42">
        <v>4.5</v>
      </c>
      <c r="AA240" s="46">
        <v>4.5</v>
      </c>
      <c r="AB240" s="42">
        <v>0</v>
      </c>
      <c r="AC240" s="50">
        <v>3</v>
      </c>
      <c r="AE240" s="217"/>
    </row>
    <row r="241" spans="1:31" ht="27" x14ac:dyDescent="0.4">
      <c r="A241" s="10"/>
      <c r="B241" s="51" t="s">
        <v>249</v>
      </c>
      <c r="C241" s="21"/>
      <c r="D241" s="42"/>
      <c r="E241" s="42"/>
      <c r="F241" s="42"/>
      <c r="G241" s="42"/>
      <c r="H241" s="42"/>
      <c r="I241" s="42"/>
      <c r="J241" s="42"/>
      <c r="K241" s="42"/>
      <c r="L241" s="42"/>
      <c r="M241" s="43"/>
      <c r="N241" s="42"/>
      <c r="O241" s="42"/>
      <c r="P241" s="42"/>
      <c r="Q241" s="43"/>
      <c r="R241" s="42"/>
      <c r="S241" s="42"/>
      <c r="T241" s="42"/>
      <c r="U241" s="43"/>
      <c r="V241" s="42"/>
      <c r="W241" s="42"/>
      <c r="X241" s="42"/>
      <c r="Y241" s="43"/>
      <c r="Z241" s="42"/>
      <c r="AA241" s="42"/>
      <c r="AB241" s="42"/>
      <c r="AC241" s="50"/>
      <c r="AE241" s="217"/>
    </row>
    <row r="242" spans="1:31" ht="27" x14ac:dyDescent="0.4">
      <c r="A242" s="10">
        <v>37</v>
      </c>
      <c r="B242" s="49" t="s">
        <v>250</v>
      </c>
      <c r="C242" s="21">
        <v>9</v>
      </c>
      <c r="D242" s="46">
        <v>7</v>
      </c>
      <c r="E242" s="42">
        <v>2</v>
      </c>
      <c r="F242" s="42">
        <v>5</v>
      </c>
      <c r="G242" s="42">
        <v>0</v>
      </c>
      <c r="H242" s="42">
        <v>0</v>
      </c>
      <c r="I242" s="42">
        <v>0</v>
      </c>
      <c r="J242" s="42">
        <v>37.5</v>
      </c>
      <c r="K242" s="46">
        <v>34.5</v>
      </c>
      <c r="L242" s="42">
        <v>3</v>
      </c>
      <c r="M242" s="43">
        <v>31</v>
      </c>
      <c r="N242" s="42">
        <v>23</v>
      </c>
      <c r="O242" s="46">
        <v>21</v>
      </c>
      <c r="P242" s="42">
        <v>2</v>
      </c>
      <c r="Q242" s="43">
        <v>19</v>
      </c>
      <c r="R242" s="42">
        <v>9</v>
      </c>
      <c r="S242" s="46">
        <v>8</v>
      </c>
      <c r="T242" s="42">
        <v>1</v>
      </c>
      <c r="U242" s="43">
        <v>8</v>
      </c>
      <c r="V242" s="42">
        <v>2</v>
      </c>
      <c r="W242" s="22">
        <v>2</v>
      </c>
      <c r="X242" s="42">
        <v>0</v>
      </c>
      <c r="Y242" s="43">
        <v>2</v>
      </c>
      <c r="Z242" s="42">
        <v>3.5</v>
      </c>
      <c r="AA242" s="46">
        <v>3.5</v>
      </c>
      <c r="AB242" s="42">
        <v>0</v>
      </c>
      <c r="AC242" s="50">
        <v>2</v>
      </c>
      <c r="AE242" s="217"/>
    </row>
    <row r="243" spans="1:31" ht="27" x14ac:dyDescent="0.4">
      <c r="A243" s="10">
        <v>38</v>
      </c>
      <c r="B243" s="49" t="s">
        <v>251</v>
      </c>
      <c r="C243" s="21">
        <v>11</v>
      </c>
      <c r="D243" s="46">
        <v>8</v>
      </c>
      <c r="E243" s="42">
        <v>3</v>
      </c>
      <c r="F243" s="42">
        <v>5</v>
      </c>
      <c r="G243" s="42">
        <v>1</v>
      </c>
      <c r="H243" s="42">
        <v>0</v>
      </c>
      <c r="I243" s="42">
        <v>0</v>
      </c>
      <c r="J243" s="42">
        <v>41.5</v>
      </c>
      <c r="K243" s="46">
        <v>40.5</v>
      </c>
      <c r="L243" s="42">
        <v>1</v>
      </c>
      <c r="M243" s="43">
        <v>30</v>
      </c>
      <c r="N243" s="42">
        <v>24</v>
      </c>
      <c r="O243" s="46">
        <v>23</v>
      </c>
      <c r="P243" s="42">
        <v>1</v>
      </c>
      <c r="Q243" s="43">
        <v>19</v>
      </c>
      <c r="R243" s="42">
        <v>11</v>
      </c>
      <c r="S243" s="46">
        <v>11</v>
      </c>
      <c r="T243" s="42">
        <v>0</v>
      </c>
      <c r="U243" s="43">
        <v>6</v>
      </c>
      <c r="V243" s="42">
        <v>3</v>
      </c>
      <c r="W243" s="22">
        <v>3</v>
      </c>
      <c r="X243" s="42">
        <v>0</v>
      </c>
      <c r="Y243" s="43">
        <v>3</v>
      </c>
      <c r="Z243" s="42">
        <v>3.5</v>
      </c>
      <c r="AA243" s="46">
        <v>3.5</v>
      </c>
      <c r="AB243" s="42">
        <v>0</v>
      </c>
      <c r="AC243" s="50">
        <v>2</v>
      </c>
      <c r="AE243" s="217">
        <v>2</v>
      </c>
    </row>
    <row r="244" spans="1:31" ht="27" x14ac:dyDescent="0.25">
      <c r="A244" s="10">
        <v>39</v>
      </c>
      <c r="B244" s="49" t="s">
        <v>252</v>
      </c>
      <c r="C244" s="21">
        <v>9</v>
      </c>
      <c r="D244" s="46">
        <v>7</v>
      </c>
      <c r="E244" s="42">
        <v>2</v>
      </c>
      <c r="F244" s="42">
        <v>4</v>
      </c>
      <c r="G244" s="42">
        <v>2</v>
      </c>
      <c r="H244" s="42">
        <v>0</v>
      </c>
      <c r="I244" s="42">
        <v>0</v>
      </c>
      <c r="J244" s="42">
        <v>35.5</v>
      </c>
      <c r="K244" s="46">
        <v>30.5</v>
      </c>
      <c r="L244" s="42">
        <v>5</v>
      </c>
      <c r="M244" s="43">
        <v>25</v>
      </c>
      <c r="N244" s="42">
        <v>23</v>
      </c>
      <c r="O244" s="46">
        <v>20</v>
      </c>
      <c r="P244" s="42">
        <v>3</v>
      </c>
      <c r="Q244" s="43">
        <v>16</v>
      </c>
      <c r="R244" s="42">
        <v>9</v>
      </c>
      <c r="S244" s="46">
        <v>7</v>
      </c>
      <c r="T244" s="42">
        <v>2</v>
      </c>
      <c r="U244" s="43">
        <v>5</v>
      </c>
      <c r="V244" s="42">
        <v>2</v>
      </c>
      <c r="W244" s="22">
        <v>2</v>
      </c>
      <c r="X244" s="42">
        <v>0</v>
      </c>
      <c r="Y244" s="43">
        <v>2</v>
      </c>
      <c r="Z244" s="42">
        <v>1.5</v>
      </c>
      <c r="AA244" s="46">
        <v>1.5</v>
      </c>
      <c r="AB244" s="42">
        <v>0</v>
      </c>
      <c r="AC244" s="53">
        <v>1.5</v>
      </c>
      <c r="AE244" s="217"/>
    </row>
    <row r="245" spans="1:31" ht="27" x14ac:dyDescent="0.4">
      <c r="A245" s="10"/>
      <c r="B245" s="51" t="s">
        <v>253</v>
      </c>
      <c r="C245" s="21"/>
      <c r="D245" s="42"/>
      <c r="E245" s="42"/>
      <c r="F245" s="42"/>
      <c r="G245" s="42"/>
      <c r="H245" s="42"/>
      <c r="I245" s="42"/>
      <c r="J245" s="42"/>
      <c r="K245" s="42"/>
      <c r="L245" s="42"/>
      <c r="M245" s="43"/>
      <c r="N245" s="42"/>
      <c r="O245" s="42"/>
      <c r="P245" s="42"/>
      <c r="Q245" s="43"/>
      <c r="R245" s="42"/>
      <c r="S245" s="42"/>
      <c r="T245" s="42"/>
      <c r="U245" s="43"/>
      <c r="V245" s="42"/>
      <c r="W245" s="42"/>
      <c r="X245" s="42"/>
      <c r="Y245" s="43"/>
      <c r="Z245" s="42"/>
      <c r="AA245" s="42"/>
      <c r="AB245" s="42"/>
      <c r="AC245" s="50"/>
      <c r="AE245" s="217"/>
    </row>
    <row r="246" spans="1:31" ht="27" x14ac:dyDescent="0.4">
      <c r="A246" s="10">
        <v>40</v>
      </c>
      <c r="B246" s="49" t="s">
        <v>254</v>
      </c>
      <c r="C246" s="21">
        <v>10</v>
      </c>
      <c r="D246" s="46">
        <v>8</v>
      </c>
      <c r="E246" s="42">
        <v>2</v>
      </c>
      <c r="F246" s="42">
        <v>5</v>
      </c>
      <c r="G246" s="42">
        <v>1</v>
      </c>
      <c r="H246" s="42">
        <v>0</v>
      </c>
      <c r="I246" s="42">
        <v>0</v>
      </c>
      <c r="J246" s="42">
        <v>38</v>
      </c>
      <c r="K246" s="46">
        <v>36</v>
      </c>
      <c r="L246" s="42">
        <v>2</v>
      </c>
      <c r="M246" s="43">
        <v>31</v>
      </c>
      <c r="N246" s="42">
        <v>24</v>
      </c>
      <c r="O246" s="46">
        <v>23</v>
      </c>
      <c r="P246" s="42">
        <v>1</v>
      </c>
      <c r="Q246" s="43">
        <v>19</v>
      </c>
      <c r="R246" s="42">
        <v>10</v>
      </c>
      <c r="S246" s="46">
        <v>9</v>
      </c>
      <c r="T246" s="42">
        <v>1</v>
      </c>
      <c r="U246" s="43">
        <v>8</v>
      </c>
      <c r="V246" s="42">
        <v>2</v>
      </c>
      <c r="W246" s="22">
        <v>2</v>
      </c>
      <c r="X246" s="42">
        <v>0</v>
      </c>
      <c r="Y246" s="43">
        <v>2</v>
      </c>
      <c r="Z246" s="42">
        <v>2</v>
      </c>
      <c r="AA246" s="46">
        <v>2</v>
      </c>
      <c r="AB246" s="42">
        <v>0</v>
      </c>
      <c r="AC246" s="50">
        <v>2</v>
      </c>
      <c r="AE246" s="217">
        <v>2</v>
      </c>
    </row>
    <row r="247" spans="1:31" s="15" customFormat="1" ht="27" x14ac:dyDescent="0.4">
      <c r="A247" s="10">
        <v>41</v>
      </c>
      <c r="B247" s="49" t="s">
        <v>255</v>
      </c>
      <c r="C247" s="21">
        <v>10</v>
      </c>
      <c r="D247" s="46">
        <v>5</v>
      </c>
      <c r="E247" s="42">
        <v>5</v>
      </c>
      <c r="F247" s="42">
        <v>5</v>
      </c>
      <c r="G247" s="42">
        <v>1</v>
      </c>
      <c r="H247" s="42">
        <v>0</v>
      </c>
      <c r="I247" s="42">
        <v>0</v>
      </c>
      <c r="J247" s="42">
        <v>39</v>
      </c>
      <c r="K247" s="46">
        <v>35</v>
      </c>
      <c r="L247" s="42">
        <v>4</v>
      </c>
      <c r="M247" s="43">
        <v>33</v>
      </c>
      <c r="N247" s="42">
        <v>23</v>
      </c>
      <c r="O247" s="46">
        <v>23</v>
      </c>
      <c r="P247" s="42">
        <v>0</v>
      </c>
      <c r="Q247" s="43">
        <v>21</v>
      </c>
      <c r="R247" s="42">
        <v>10</v>
      </c>
      <c r="S247" s="46">
        <v>6</v>
      </c>
      <c r="T247" s="42">
        <v>4</v>
      </c>
      <c r="U247" s="43">
        <v>6</v>
      </c>
      <c r="V247" s="42">
        <v>3</v>
      </c>
      <c r="W247" s="22">
        <v>3</v>
      </c>
      <c r="X247" s="42">
        <v>0</v>
      </c>
      <c r="Y247" s="43">
        <v>3</v>
      </c>
      <c r="Z247" s="42">
        <v>3</v>
      </c>
      <c r="AA247" s="46">
        <v>3</v>
      </c>
      <c r="AB247" s="42">
        <v>0</v>
      </c>
      <c r="AC247" s="50">
        <v>3</v>
      </c>
      <c r="AE247" s="399">
        <v>3</v>
      </c>
    </row>
    <row r="248" spans="1:31" ht="27" x14ac:dyDescent="0.4">
      <c r="A248" s="10">
        <v>42</v>
      </c>
      <c r="B248" s="49" t="s">
        <v>256</v>
      </c>
      <c r="C248" s="21">
        <v>14</v>
      </c>
      <c r="D248" s="46">
        <v>10</v>
      </c>
      <c r="E248" s="42">
        <v>4</v>
      </c>
      <c r="F248" s="42">
        <v>4</v>
      </c>
      <c r="G248" s="42">
        <v>3</v>
      </c>
      <c r="H248" s="42">
        <v>0</v>
      </c>
      <c r="I248" s="42">
        <v>0</v>
      </c>
      <c r="J248" s="42">
        <v>49</v>
      </c>
      <c r="K248" s="46">
        <v>41</v>
      </c>
      <c r="L248" s="42">
        <v>8</v>
      </c>
      <c r="M248" s="43">
        <v>37</v>
      </c>
      <c r="N248" s="42">
        <v>28</v>
      </c>
      <c r="O248" s="46">
        <v>24</v>
      </c>
      <c r="P248" s="42">
        <v>4</v>
      </c>
      <c r="Q248" s="43">
        <v>22</v>
      </c>
      <c r="R248" s="42">
        <v>15</v>
      </c>
      <c r="S248" s="46">
        <v>11</v>
      </c>
      <c r="T248" s="42">
        <v>4</v>
      </c>
      <c r="U248" s="43">
        <v>10</v>
      </c>
      <c r="V248" s="42">
        <v>3</v>
      </c>
      <c r="W248" s="22">
        <v>3</v>
      </c>
      <c r="X248" s="42">
        <v>0</v>
      </c>
      <c r="Y248" s="43">
        <v>3</v>
      </c>
      <c r="Z248" s="42">
        <v>3</v>
      </c>
      <c r="AA248" s="46">
        <v>3</v>
      </c>
      <c r="AB248" s="42">
        <v>0</v>
      </c>
      <c r="AC248" s="50">
        <v>2</v>
      </c>
      <c r="AE248" s="217"/>
    </row>
    <row r="249" spans="1:31" ht="27" x14ac:dyDescent="0.4">
      <c r="A249" s="10">
        <v>43</v>
      </c>
      <c r="B249" s="49" t="s">
        <v>257</v>
      </c>
      <c r="C249" s="21">
        <v>7</v>
      </c>
      <c r="D249" s="46">
        <v>6</v>
      </c>
      <c r="E249" s="42">
        <v>1</v>
      </c>
      <c r="F249" s="42">
        <v>2</v>
      </c>
      <c r="G249" s="42">
        <v>0</v>
      </c>
      <c r="H249" s="42">
        <v>0</v>
      </c>
      <c r="I249" s="42">
        <v>0</v>
      </c>
      <c r="J249" s="42">
        <v>32</v>
      </c>
      <c r="K249" s="46">
        <v>30</v>
      </c>
      <c r="L249" s="42">
        <v>2</v>
      </c>
      <c r="M249" s="43">
        <v>28</v>
      </c>
      <c r="N249" s="42">
        <v>20</v>
      </c>
      <c r="O249" s="46">
        <v>19</v>
      </c>
      <c r="P249" s="42">
        <v>1</v>
      </c>
      <c r="Q249" s="43">
        <v>17</v>
      </c>
      <c r="R249" s="42">
        <v>7</v>
      </c>
      <c r="S249" s="46">
        <v>6</v>
      </c>
      <c r="T249" s="42">
        <v>1</v>
      </c>
      <c r="U249" s="43">
        <v>6</v>
      </c>
      <c r="V249" s="42">
        <v>3</v>
      </c>
      <c r="W249" s="22">
        <v>3</v>
      </c>
      <c r="X249" s="42">
        <v>0</v>
      </c>
      <c r="Y249" s="43">
        <v>3</v>
      </c>
      <c r="Z249" s="42">
        <v>2</v>
      </c>
      <c r="AA249" s="46">
        <v>2</v>
      </c>
      <c r="AB249" s="42">
        <v>0</v>
      </c>
      <c r="AC249" s="50">
        <v>2</v>
      </c>
      <c r="AE249" s="217"/>
    </row>
    <row r="250" spans="1:31" ht="27" x14ac:dyDescent="0.4">
      <c r="A250" s="10">
        <v>44</v>
      </c>
      <c r="B250" s="49" t="s">
        <v>258</v>
      </c>
      <c r="C250" s="21">
        <v>13</v>
      </c>
      <c r="D250" s="46">
        <v>10</v>
      </c>
      <c r="E250" s="42">
        <v>3</v>
      </c>
      <c r="F250" s="42">
        <v>5</v>
      </c>
      <c r="G250" s="42">
        <v>0</v>
      </c>
      <c r="H250" s="42">
        <v>0</v>
      </c>
      <c r="I250" s="42">
        <v>0</v>
      </c>
      <c r="J250" s="42">
        <v>47</v>
      </c>
      <c r="K250" s="46">
        <v>45</v>
      </c>
      <c r="L250" s="42">
        <v>2</v>
      </c>
      <c r="M250" s="43">
        <v>42</v>
      </c>
      <c r="N250" s="42">
        <v>28</v>
      </c>
      <c r="O250" s="46">
        <v>26</v>
      </c>
      <c r="P250" s="42">
        <v>2</v>
      </c>
      <c r="Q250" s="43">
        <v>24</v>
      </c>
      <c r="R250" s="42">
        <v>13</v>
      </c>
      <c r="S250" s="46">
        <v>13</v>
      </c>
      <c r="T250" s="42">
        <v>0</v>
      </c>
      <c r="U250" s="43">
        <v>12</v>
      </c>
      <c r="V250" s="42">
        <v>2</v>
      </c>
      <c r="W250" s="22">
        <v>2</v>
      </c>
      <c r="X250" s="42">
        <v>0</v>
      </c>
      <c r="Y250" s="43">
        <v>2</v>
      </c>
      <c r="Z250" s="42">
        <v>4</v>
      </c>
      <c r="AA250" s="46">
        <v>4</v>
      </c>
      <c r="AB250" s="42">
        <v>0</v>
      </c>
      <c r="AC250" s="50">
        <v>4</v>
      </c>
      <c r="AE250" s="217"/>
    </row>
    <row r="251" spans="1:31" ht="27" x14ac:dyDescent="0.4">
      <c r="A251" s="10">
        <v>45</v>
      </c>
      <c r="B251" s="49" t="s">
        <v>259</v>
      </c>
      <c r="C251" s="21">
        <v>10</v>
      </c>
      <c r="D251" s="46">
        <v>8</v>
      </c>
      <c r="E251" s="42">
        <v>2</v>
      </c>
      <c r="F251" s="42">
        <v>3</v>
      </c>
      <c r="G251" s="42">
        <v>1</v>
      </c>
      <c r="H251" s="42">
        <v>1</v>
      </c>
      <c r="I251" s="42">
        <v>0</v>
      </c>
      <c r="J251" s="42">
        <v>39</v>
      </c>
      <c r="K251" s="46">
        <v>35</v>
      </c>
      <c r="L251" s="42">
        <v>4</v>
      </c>
      <c r="M251" s="43">
        <v>31</v>
      </c>
      <c r="N251" s="42">
        <v>25</v>
      </c>
      <c r="O251" s="46">
        <v>21</v>
      </c>
      <c r="P251" s="42">
        <v>4</v>
      </c>
      <c r="Q251" s="43">
        <v>21</v>
      </c>
      <c r="R251" s="42">
        <v>10</v>
      </c>
      <c r="S251" s="46">
        <v>10</v>
      </c>
      <c r="T251" s="42">
        <v>0</v>
      </c>
      <c r="U251" s="43">
        <v>7</v>
      </c>
      <c r="V251" s="42">
        <v>2</v>
      </c>
      <c r="W251" s="22">
        <v>2</v>
      </c>
      <c r="X251" s="42">
        <v>0</v>
      </c>
      <c r="Y251" s="43">
        <v>2</v>
      </c>
      <c r="Z251" s="42">
        <v>2</v>
      </c>
      <c r="AA251" s="46">
        <v>2</v>
      </c>
      <c r="AB251" s="42">
        <v>0</v>
      </c>
      <c r="AC251" s="50">
        <v>1</v>
      </c>
      <c r="AE251" s="217">
        <v>6</v>
      </c>
    </row>
    <row r="252" spans="1:31" s="25" customFormat="1" ht="27" x14ac:dyDescent="0.25">
      <c r="A252" s="10">
        <v>46</v>
      </c>
      <c r="B252" s="49" t="s">
        <v>260</v>
      </c>
      <c r="C252" s="21">
        <v>11</v>
      </c>
      <c r="D252" s="46">
        <v>5</v>
      </c>
      <c r="E252" s="42">
        <v>6</v>
      </c>
      <c r="F252" s="42">
        <v>2</v>
      </c>
      <c r="G252" s="42">
        <v>1</v>
      </c>
      <c r="H252" s="42">
        <v>0</v>
      </c>
      <c r="I252" s="42">
        <v>0</v>
      </c>
      <c r="J252" s="42">
        <v>43</v>
      </c>
      <c r="K252" s="46">
        <v>33</v>
      </c>
      <c r="L252" s="42">
        <v>10</v>
      </c>
      <c r="M252" s="43">
        <v>27</v>
      </c>
      <c r="N252" s="42">
        <v>25</v>
      </c>
      <c r="O252" s="46">
        <v>18</v>
      </c>
      <c r="P252" s="42">
        <v>7</v>
      </c>
      <c r="Q252" s="43">
        <v>15</v>
      </c>
      <c r="R252" s="42">
        <v>12</v>
      </c>
      <c r="S252" s="46">
        <v>9</v>
      </c>
      <c r="T252" s="42">
        <v>3</v>
      </c>
      <c r="U252" s="43">
        <v>7</v>
      </c>
      <c r="V252" s="42">
        <v>3</v>
      </c>
      <c r="W252" s="22">
        <v>3</v>
      </c>
      <c r="X252" s="42">
        <v>0</v>
      </c>
      <c r="Y252" s="43">
        <v>3</v>
      </c>
      <c r="Z252" s="42">
        <v>3</v>
      </c>
      <c r="AA252" s="46">
        <v>3</v>
      </c>
      <c r="AB252" s="42">
        <v>0</v>
      </c>
      <c r="AC252" s="53">
        <v>2</v>
      </c>
      <c r="AE252" s="217">
        <v>3</v>
      </c>
    </row>
    <row r="253" spans="1:31" s="25" customFormat="1" ht="27" x14ac:dyDescent="0.25">
      <c r="A253" s="24"/>
      <c r="B253" s="24" t="s">
        <v>12</v>
      </c>
      <c r="C253" s="24">
        <f>SUM(C204:C252)</f>
        <v>374</v>
      </c>
      <c r="D253" s="24">
        <f t="shared" ref="D253:I253" si="21">SUM(D204:D252)</f>
        <v>279</v>
      </c>
      <c r="E253" s="24">
        <f t="shared" si="21"/>
        <v>95</v>
      </c>
      <c r="F253" s="24">
        <f t="shared" si="21"/>
        <v>155</v>
      </c>
      <c r="G253" s="24">
        <f t="shared" si="21"/>
        <v>85</v>
      </c>
      <c r="H253" s="24">
        <f t="shared" si="21"/>
        <v>6</v>
      </c>
      <c r="I253" s="24">
        <f t="shared" si="21"/>
        <v>4</v>
      </c>
      <c r="J253" s="24">
        <f>SUM(J204:J252)</f>
        <v>1506</v>
      </c>
      <c r="K253" s="24">
        <f t="shared" ref="K253:AC253" si="22">SUM(K204:K252)</f>
        <v>1387</v>
      </c>
      <c r="L253" s="24">
        <f t="shared" si="22"/>
        <v>119</v>
      </c>
      <c r="M253" s="24">
        <f t="shared" si="22"/>
        <v>1144</v>
      </c>
      <c r="N253" s="24">
        <f t="shared" si="22"/>
        <v>910</v>
      </c>
      <c r="O253" s="24">
        <f t="shared" si="22"/>
        <v>842</v>
      </c>
      <c r="P253" s="24">
        <f t="shared" si="22"/>
        <v>68</v>
      </c>
      <c r="Q253" s="24">
        <f t="shared" si="22"/>
        <v>705</v>
      </c>
      <c r="R253" s="24">
        <f t="shared" si="22"/>
        <v>380</v>
      </c>
      <c r="S253" s="24">
        <f t="shared" si="22"/>
        <v>331</v>
      </c>
      <c r="T253" s="24">
        <f t="shared" si="22"/>
        <v>49</v>
      </c>
      <c r="U253" s="24">
        <f t="shared" si="22"/>
        <v>260</v>
      </c>
      <c r="V253" s="24">
        <f t="shared" si="22"/>
        <v>95</v>
      </c>
      <c r="W253" s="24">
        <f t="shared" si="22"/>
        <v>94</v>
      </c>
      <c r="X253" s="24">
        <f t="shared" si="22"/>
        <v>1</v>
      </c>
      <c r="Y253" s="24">
        <f t="shared" si="22"/>
        <v>92</v>
      </c>
      <c r="Z253" s="24">
        <f t="shared" si="22"/>
        <v>121</v>
      </c>
      <c r="AA253" s="24">
        <f t="shared" si="22"/>
        <v>120</v>
      </c>
      <c r="AB253" s="24">
        <f t="shared" si="22"/>
        <v>1</v>
      </c>
      <c r="AC253" s="31">
        <f t="shared" si="22"/>
        <v>86.5</v>
      </c>
      <c r="AE253" s="400">
        <f>SUM(AE204:AE252)</f>
        <v>56</v>
      </c>
    </row>
    <row r="254" spans="1:31" ht="27" x14ac:dyDescent="0.4">
      <c r="B254" s="301" t="s">
        <v>261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E254" s="217"/>
    </row>
    <row r="255" spans="1:31" s="60" customFormat="1" ht="27" x14ac:dyDescent="0.25">
      <c r="A255" s="54">
        <v>1</v>
      </c>
      <c r="B255" s="55" t="s">
        <v>262</v>
      </c>
      <c r="C255" s="56">
        <v>21</v>
      </c>
      <c r="D255" s="57">
        <v>15</v>
      </c>
      <c r="E255" s="58">
        <v>6</v>
      </c>
      <c r="F255" s="58">
        <v>12</v>
      </c>
      <c r="G255" s="58">
        <v>2</v>
      </c>
      <c r="H255" s="58">
        <v>1</v>
      </c>
      <c r="I255" s="58">
        <v>0</v>
      </c>
      <c r="J255" s="58">
        <v>75</v>
      </c>
      <c r="K255" s="57">
        <v>68</v>
      </c>
      <c r="L255" s="58">
        <v>7</v>
      </c>
      <c r="M255" s="59">
        <v>61</v>
      </c>
      <c r="N255" s="58">
        <v>46</v>
      </c>
      <c r="O255" s="57">
        <v>43</v>
      </c>
      <c r="P255" s="58">
        <v>3</v>
      </c>
      <c r="Q255" s="59">
        <v>37</v>
      </c>
      <c r="R255" s="58">
        <v>20</v>
      </c>
      <c r="S255" s="57">
        <v>16</v>
      </c>
      <c r="T255" s="58">
        <v>4</v>
      </c>
      <c r="U255" s="59">
        <v>15</v>
      </c>
      <c r="V255" s="58">
        <v>5</v>
      </c>
      <c r="W255" s="57">
        <v>5</v>
      </c>
      <c r="X255" s="58">
        <v>0</v>
      </c>
      <c r="Y255" s="59">
        <v>5</v>
      </c>
      <c r="Z255" s="58">
        <v>4</v>
      </c>
      <c r="AA255" s="57">
        <v>4</v>
      </c>
      <c r="AB255" s="58">
        <v>0</v>
      </c>
      <c r="AC255" s="59">
        <v>4</v>
      </c>
      <c r="AE255" s="402"/>
    </row>
    <row r="256" spans="1:31" ht="27" x14ac:dyDescent="0.25">
      <c r="A256" s="10">
        <v>2</v>
      </c>
      <c r="B256" s="55" t="s">
        <v>263</v>
      </c>
      <c r="C256" s="56">
        <v>4</v>
      </c>
      <c r="D256" s="57">
        <v>4</v>
      </c>
      <c r="E256" s="58">
        <v>0</v>
      </c>
      <c r="F256" s="58">
        <v>4</v>
      </c>
      <c r="G256" s="58">
        <v>0</v>
      </c>
      <c r="H256" s="58">
        <v>0</v>
      </c>
      <c r="I256" s="58">
        <v>0</v>
      </c>
      <c r="J256" s="58">
        <v>25</v>
      </c>
      <c r="K256" s="57">
        <v>20</v>
      </c>
      <c r="L256" s="58">
        <v>5</v>
      </c>
      <c r="M256" s="59">
        <v>17</v>
      </c>
      <c r="N256" s="58">
        <v>17</v>
      </c>
      <c r="O256" s="57">
        <v>16</v>
      </c>
      <c r="P256" s="58">
        <v>1</v>
      </c>
      <c r="Q256" s="59">
        <v>14</v>
      </c>
      <c r="R256" s="58">
        <v>6</v>
      </c>
      <c r="S256" s="57">
        <v>3</v>
      </c>
      <c r="T256" s="58">
        <v>3</v>
      </c>
      <c r="U256" s="59">
        <v>2</v>
      </c>
      <c r="V256" s="58">
        <v>2</v>
      </c>
      <c r="W256" s="57">
        <v>1</v>
      </c>
      <c r="X256" s="58">
        <v>1</v>
      </c>
      <c r="Y256" s="59">
        <v>1</v>
      </c>
      <c r="Z256" s="58">
        <v>0</v>
      </c>
      <c r="AA256" s="57">
        <v>0</v>
      </c>
      <c r="AB256" s="58">
        <v>0</v>
      </c>
      <c r="AC256" s="59">
        <v>0</v>
      </c>
      <c r="AE256" s="217">
        <v>7</v>
      </c>
    </row>
    <row r="257" spans="1:31" ht="27" x14ac:dyDescent="0.25">
      <c r="A257" s="10">
        <v>3</v>
      </c>
      <c r="B257" s="55" t="s">
        <v>264</v>
      </c>
      <c r="C257" s="56">
        <v>8</v>
      </c>
      <c r="D257" s="57">
        <v>5</v>
      </c>
      <c r="E257" s="58">
        <v>3</v>
      </c>
      <c r="F257" s="58">
        <v>4</v>
      </c>
      <c r="G257" s="58">
        <v>0</v>
      </c>
      <c r="H257" s="58">
        <v>0</v>
      </c>
      <c r="I257" s="58">
        <v>0</v>
      </c>
      <c r="J257" s="61">
        <v>31.5</v>
      </c>
      <c r="K257" s="57">
        <v>28.5</v>
      </c>
      <c r="L257" s="58">
        <v>3</v>
      </c>
      <c r="M257" s="59">
        <v>24</v>
      </c>
      <c r="N257" s="58">
        <v>23</v>
      </c>
      <c r="O257" s="57">
        <v>21</v>
      </c>
      <c r="P257" s="58">
        <v>2</v>
      </c>
      <c r="Q257" s="59">
        <v>18</v>
      </c>
      <c r="R257" s="58">
        <v>8</v>
      </c>
      <c r="S257" s="57">
        <v>7</v>
      </c>
      <c r="T257" s="58">
        <v>1</v>
      </c>
      <c r="U257" s="59">
        <v>6</v>
      </c>
      <c r="V257" s="58">
        <v>0</v>
      </c>
      <c r="W257" s="57">
        <v>0</v>
      </c>
      <c r="X257" s="58">
        <v>0</v>
      </c>
      <c r="Y257" s="59">
        <v>0</v>
      </c>
      <c r="Z257" s="58">
        <v>0.5</v>
      </c>
      <c r="AA257" s="57">
        <v>0.5</v>
      </c>
      <c r="AB257" s="58">
        <v>0</v>
      </c>
      <c r="AC257" s="59">
        <v>0</v>
      </c>
      <c r="AE257" s="217"/>
    </row>
    <row r="258" spans="1:31" ht="27" x14ac:dyDescent="0.25">
      <c r="A258" s="10">
        <v>4</v>
      </c>
      <c r="B258" s="55" t="s">
        <v>265</v>
      </c>
      <c r="C258" s="56">
        <v>4</v>
      </c>
      <c r="D258" s="57">
        <v>4</v>
      </c>
      <c r="E258" s="58">
        <v>0</v>
      </c>
      <c r="F258" s="58">
        <v>3</v>
      </c>
      <c r="G258" s="58">
        <v>0</v>
      </c>
      <c r="H258" s="58">
        <v>0</v>
      </c>
      <c r="I258" s="58">
        <v>0</v>
      </c>
      <c r="J258" s="58">
        <v>19</v>
      </c>
      <c r="K258" s="57">
        <v>17</v>
      </c>
      <c r="L258" s="58">
        <v>2</v>
      </c>
      <c r="M258" s="59">
        <v>14</v>
      </c>
      <c r="N258" s="58">
        <v>13</v>
      </c>
      <c r="O258" s="57">
        <v>13</v>
      </c>
      <c r="P258" s="58">
        <v>0</v>
      </c>
      <c r="Q258" s="59">
        <v>10</v>
      </c>
      <c r="R258" s="58">
        <v>4</v>
      </c>
      <c r="S258" s="57">
        <v>2</v>
      </c>
      <c r="T258" s="58">
        <v>2</v>
      </c>
      <c r="U258" s="59">
        <v>2</v>
      </c>
      <c r="V258" s="58">
        <v>1</v>
      </c>
      <c r="W258" s="57">
        <v>1</v>
      </c>
      <c r="X258" s="58">
        <v>0</v>
      </c>
      <c r="Y258" s="59">
        <v>1</v>
      </c>
      <c r="Z258" s="58">
        <v>1</v>
      </c>
      <c r="AA258" s="57">
        <v>1</v>
      </c>
      <c r="AB258" s="58">
        <v>0</v>
      </c>
      <c r="AC258" s="59">
        <v>1</v>
      </c>
      <c r="AE258" s="217">
        <v>1</v>
      </c>
    </row>
    <row r="259" spans="1:31" ht="27" x14ac:dyDescent="0.25">
      <c r="A259" s="10">
        <v>5</v>
      </c>
      <c r="B259" s="55" t="s">
        <v>266</v>
      </c>
      <c r="C259" s="56">
        <v>3</v>
      </c>
      <c r="D259" s="57">
        <v>2</v>
      </c>
      <c r="E259" s="58">
        <v>1</v>
      </c>
      <c r="F259" s="58">
        <v>1</v>
      </c>
      <c r="G259" s="58">
        <v>1</v>
      </c>
      <c r="H259" s="58">
        <v>0</v>
      </c>
      <c r="I259" s="58">
        <v>0</v>
      </c>
      <c r="J259" s="58">
        <v>16</v>
      </c>
      <c r="K259" s="46">
        <v>13</v>
      </c>
      <c r="L259" s="42">
        <v>3</v>
      </c>
      <c r="M259" s="52">
        <v>12</v>
      </c>
      <c r="N259" s="58">
        <v>12</v>
      </c>
      <c r="O259" s="46">
        <v>11</v>
      </c>
      <c r="P259" s="42">
        <v>1</v>
      </c>
      <c r="Q259" s="52">
        <v>10</v>
      </c>
      <c r="R259" s="58">
        <v>3</v>
      </c>
      <c r="S259" s="46">
        <v>1</v>
      </c>
      <c r="T259" s="42">
        <v>2</v>
      </c>
      <c r="U259" s="52">
        <v>1</v>
      </c>
      <c r="V259" s="58">
        <v>0</v>
      </c>
      <c r="W259" s="57">
        <v>0</v>
      </c>
      <c r="X259" s="58">
        <v>0</v>
      </c>
      <c r="Y259" s="59">
        <v>0</v>
      </c>
      <c r="Z259" s="58">
        <v>1</v>
      </c>
      <c r="AA259" s="46">
        <v>1</v>
      </c>
      <c r="AB259" s="42">
        <v>0</v>
      </c>
      <c r="AC259" s="52">
        <v>1</v>
      </c>
      <c r="AE259" s="217">
        <v>2</v>
      </c>
    </row>
    <row r="260" spans="1:31" s="60" customFormat="1" ht="27" x14ac:dyDescent="0.25">
      <c r="A260" s="54">
        <v>6</v>
      </c>
      <c r="B260" s="55" t="s">
        <v>267</v>
      </c>
      <c r="C260" s="56">
        <v>14</v>
      </c>
      <c r="D260" s="57">
        <v>9</v>
      </c>
      <c r="E260" s="58">
        <v>5</v>
      </c>
      <c r="F260" s="58">
        <v>4</v>
      </c>
      <c r="G260" s="58">
        <v>1</v>
      </c>
      <c r="H260" s="58">
        <v>1</v>
      </c>
      <c r="I260" s="58">
        <v>0</v>
      </c>
      <c r="J260" s="58">
        <v>50</v>
      </c>
      <c r="K260" s="57">
        <v>40</v>
      </c>
      <c r="L260" s="58">
        <v>10</v>
      </c>
      <c r="M260" s="59">
        <v>34</v>
      </c>
      <c r="N260" s="58">
        <v>27</v>
      </c>
      <c r="O260" s="57">
        <v>21</v>
      </c>
      <c r="P260" s="58">
        <v>6</v>
      </c>
      <c r="Q260" s="59">
        <v>17</v>
      </c>
      <c r="R260" s="58">
        <v>15</v>
      </c>
      <c r="S260" s="57">
        <v>11</v>
      </c>
      <c r="T260" s="58">
        <v>4</v>
      </c>
      <c r="U260" s="59">
        <v>10</v>
      </c>
      <c r="V260" s="58">
        <v>4</v>
      </c>
      <c r="W260" s="57">
        <v>4</v>
      </c>
      <c r="X260" s="58">
        <v>0</v>
      </c>
      <c r="Y260" s="59">
        <v>4</v>
      </c>
      <c r="Z260" s="58">
        <v>4</v>
      </c>
      <c r="AA260" s="57">
        <v>4</v>
      </c>
      <c r="AB260" s="58">
        <v>0</v>
      </c>
      <c r="AC260" s="59">
        <v>3</v>
      </c>
      <c r="AE260" s="402"/>
    </row>
    <row r="261" spans="1:31" ht="27" x14ac:dyDescent="0.25">
      <c r="A261" s="10">
        <v>7</v>
      </c>
      <c r="B261" s="55" t="s">
        <v>268</v>
      </c>
      <c r="C261" s="56">
        <v>6</v>
      </c>
      <c r="D261" s="57">
        <v>6</v>
      </c>
      <c r="E261" s="58">
        <v>0</v>
      </c>
      <c r="F261" s="58">
        <v>4</v>
      </c>
      <c r="G261" s="58">
        <v>1</v>
      </c>
      <c r="H261" s="58">
        <v>0</v>
      </c>
      <c r="I261" s="58">
        <v>0</v>
      </c>
      <c r="J261" s="58">
        <v>25</v>
      </c>
      <c r="K261" s="57">
        <v>24</v>
      </c>
      <c r="L261" s="58">
        <v>1</v>
      </c>
      <c r="M261" s="59">
        <v>23</v>
      </c>
      <c r="N261" s="58">
        <v>18</v>
      </c>
      <c r="O261" s="57">
        <v>17</v>
      </c>
      <c r="P261" s="58">
        <v>1</v>
      </c>
      <c r="Q261" s="59">
        <v>16</v>
      </c>
      <c r="R261" s="58">
        <v>6</v>
      </c>
      <c r="S261" s="57">
        <v>6</v>
      </c>
      <c r="T261" s="58">
        <v>0</v>
      </c>
      <c r="U261" s="59">
        <v>6</v>
      </c>
      <c r="V261" s="58">
        <v>0</v>
      </c>
      <c r="W261" s="57">
        <v>0</v>
      </c>
      <c r="X261" s="58">
        <v>0</v>
      </c>
      <c r="Y261" s="59">
        <v>0</v>
      </c>
      <c r="Z261" s="58">
        <v>1</v>
      </c>
      <c r="AA261" s="57">
        <v>1</v>
      </c>
      <c r="AB261" s="58">
        <v>0</v>
      </c>
      <c r="AC261" s="59">
        <v>1</v>
      </c>
      <c r="AE261" s="217">
        <v>1</v>
      </c>
    </row>
    <row r="262" spans="1:31" ht="27" x14ac:dyDescent="0.25">
      <c r="A262" s="10">
        <v>8</v>
      </c>
      <c r="B262" s="55" t="s">
        <v>269</v>
      </c>
      <c r="C262" s="56">
        <v>14</v>
      </c>
      <c r="D262" s="57">
        <v>10</v>
      </c>
      <c r="E262" s="58">
        <v>4</v>
      </c>
      <c r="F262" s="58">
        <v>5</v>
      </c>
      <c r="G262" s="58">
        <v>0</v>
      </c>
      <c r="H262" s="58">
        <v>1</v>
      </c>
      <c r="I262" s="58">
        <v>0</v>
      </c>
      <c r="J262" s="58">
        <v>52</v>
      </c>
      <c r="K262" s="57">
        <v>46</v>
      </c>
      <c r="L262" s="58">
        <v>6</v>
      </c>
      <c r="M262" s="59">
        <v>43</v>
      </c>
      <c r="N262" s="58">
        <v>31</v>
      </c>
      <c r="O262" s="57">
        <v>28</v>
      </c>
      <c r="P262" s="58">
        <v>3</v>
      </c>
      <c r="Q262" s="59">
        <v>28</v>
      </c>
      <c r="R262" s="58">
        <v>14</v>
      </c>
      <c r="S262" s="57">
        <v>11</v>
      </c>
      <c r="T262" s="58">
        <v>3</v>
      </c>
      <c r="U262" s="59">
        <v>9</v>
      </c>
      <c r="V262" s="58">
        <v>3</v>
      </c>
      <c r="W262" s="57">
        <v>3</v>
      </c>
      <c r="X262" s="58">
        <v>0</v>
      </c>
      <c r="Y262" s="59">
        <v>3</v>
      </c>
      <c r="Z262" s="58">
        <v>4</v>
      </c>
      <c r="AA262" s="57">
        <v>4</v>
      </c>
      <c r="AB262" s="58">
        <v>0</v>
      </c>
      <c r="AC262" s="59">
        <v>3</v>
      </c>
      <c r="AE262" s="217"/>
    </row>
    <row r="263" spans="1:31" ht="27" x14ac:dyDescent="0.25">
      <c r="A263" s="10">
        <v>9</v>
      </c>
      <c r="B263" s="55" t="s">
        <v>270</v>
      </c>
      <c r="C263" s="56">
        <v>9</v>
      </c>
      <c r="D263" s="57">
        <v>6</v>
      </c>
      <c r="E263" s="58">
        <v>3</v>
      </c>
      <c r="F263" s="58">
        <v>3</v>
      </c>
      <c r="G263" s="58">
        <v>0</v>
      </c>
      <c r="H263" s="58">
        <v>0</v>
      </c>
      <c r="I263" s="58">
        <v>0</v>
      </c>
      <c r="J263" s="58">
        <v>34</v>
      </c>
      <c r="K263" s="57">
        <v>27</v>
      </c>
      <c r="L263" s="58">
        <v>7</v>
      </c>
      <c r="M263" s="59">
        <v>22</v>
      </c>
      <c r="N263" s="58">
        <v>23</v>
      </c>
      <c r="O263" s="57">
        <v>17</v>
      </c>
      <c r="P263" s="58">
        <v>6</v>
      </c>
      <c r="Q263" s="59">
        <v>16</v>
      </c>
      <c r="R263" s="58">
        <v>9</v>
      </c>
      <c r="S263" s="57">
        <v>8</v>
      </c>
      <c r="T263" s="58">
        <v>1</v>
      </c>
      <c r="U263" s="59">
        <v>4</v>
      </c>
      <c r="V263" s="58">
        <v>0</v>
      </c>
      <c r="W263" s="57">
        <v>0</v>
      </c>
      <c r="X263" s="58">
        <v>0</v>
      </c>
      <c r="Y263" s="59">
        <v>0</v>
      </c>
      <c r="Z263" s="58">
        <v>2</v>
      </c>
      <c r="AA263" s="57">
        <v>2</v>
      </c>
      <c r="AB263" s="58">
        <v>0</v>
      </c>
      <c r="AC263" s="59">
        <v>2</v>
      </c>
      <c r="AE263" s="217">
        <v>2</v>
      </c>
    </row>
    <row r="264" spans="1:31" s="60" customFormat="1" ht="27" x14ac:dyDescent="0.25">
      <c r="A264" s="54">
        <v>10</v>
      </c>
      <c r="B264" s="62" t="s">
        <v>271</v>
      </c>
      <c r="C264" s="56">
        <v>15</v>
      </c>
      <c r="D264" s="57">
        <v>11</v>
      </c>
      <c r="E264" s="58">
        <v>4</v>
      </c>
      <c r="F264" s="58">
        <v>7</v>
      </c>
      <c r="G264" s="58">
        <v>2</v>
      </c>
      <c r="H264" s="58">
        <v>0</v>
      </c>
      <c r="I264" s="58">
        <v>0</v>
      </c>
      <c r="J264" s="58">
        <v>56</v>
      </c>
      <c r="K264" s="57">
        <v>53</v>
      </c>
      <c r="L264" s="58">
        <v>3</v>
      </c>
      <c r="M264" s="59">
        <v>50</v>
      </c>
      <c r="N264" s="58">
        <v>34</v>
      </c>
      <c r="O264" s="57">
        <v>33</v>
      </c>
      <c r="P264" s="58">
        <v>1</v>
      </c>
      <c r="Q264" s="59">
        <v>31</v>
      </c>
      <c r="R264" s="58">
        <v>14</v>
      </c>
      <c r="S264" s="57">
        <v>12</v>
      </c>
      <c r="T264" s="58">
        <v>2</v>
      </c>
      <c r="U264" s="59">
        <v>12</v>
      </c>
      <c r="V264" s="58">
        <v>5</v>
      </c>
      <c r="W264" s="57">
        <v>5</v>
      </c>
      <c r="X264" s="58">
        <v>0</v>
      </c>
      <c r="Y264" s="59">
        <v>4</v>
      </c>
      <c r="Z264" s="58">
        <v>3</v>
      </c>
      <c r="AA264" s="57">
        <v>3</v>
      </c>
      <c r="AB264" s="58">
        <v>0</v>
      </c>
      <c r="AC264" s="59">
        <v>3</v>
      </c>
      <c r="AE264" s="402"/>
    </row>
    <row r="265" spans="1:31" ht="27" x14ac:dyDescent="0.25">
      <c r="A265" s="10">
        <v>11</v>
      </c>
      <c r="B265" s="63" t="s">
        <v>272</v>
      </c>
      <c r="C265" s="56">
        <v>22</v>
      </c>
      <c r="D265" s="57">
        <v>18</v>
      </c>
      <c r="E265" s="58">
        <v>4</v>
      </c>
      <c r="F265" s="58">
        <v>13</v>
      </c>
      <c r="G265" s="58">
        <v>6</v>
      </c>
      <c r="H265" s="58">
        <v>0</v>
      </c>
      <c r="I265" s="58">
        <v>0</v>
      </c>
      <c r="J265" s="58">
        <v>71</v>
      </c>
      <c r="K265" s="57">
        <v>64</v>
      </c>
      <c r="L265" s="58">
        <v>7</v>
      </c>
      <c r="M265" s="59">
        <v>55</v>
      </c>
      <c r="N265" s="58">
        <v>43</v>
      </c>
      <c r="O265" s="57">
        <v>40</v>
      </c>
      <c r="P265" s="58">
        <v>3</v>
      </c>
      <c r="Q265" s="59">
        <v>32</v>
      </c>
      <c r="R265" s="58">
        <v>20</v>
      </c>
      <c r="S265" s="57">
        <v>16</v>
      </c>
      <c r="T265" s="58">
        <v>4</v>
      </c>
      <c r="U265" s="59">
        <v>16</v>
      </c>
      <c r="V265" s="58">
        <v>5</v>
      </c>
      <c r="W265" s="57">
        <v>5</v>
      </c>
      <c r="X265" s="58">
        <v>0</v>
      </c>
      <c r="Y265" s="59">
        <v>4</v>
      </c>
      <c r="Z265" s="58">
        <v>3</v>
      </c>
      <c r="AA265" s="57">
        <v>3</v>
      </c>
      <c r="AB265" s="58">
        <v>0</v>
      </c>
      <c r="AC265" s="59">
        <v>3</v>
      </c>
      <c r="AE265" s="217">
        <v>1</v>
      </c>
    </row>
    <row r="266" spans="1:31" ht="27" x14ac:dyDescent="0.25">
      <c r="A266" s="10">
        <v>12</v>
      </c>
      <c r="B266" s="62" t="s">
        <v>273</v>
      </c>
      <c r="C266" s="56">
        <v>15</v>
      </c>
      <c r="D266" s="57">
        <v>13</v>
      </c>
      <c r="E266" s="58">
        <v>2</v>
      </c>
      <c r="F266" s="58">
        <v>10</v>
      </c>
      <c r="G266" s="58">
        <v>2</v>
      </c>
      <c r="H266" s="58">
        <v>0</v>
      </c>
      <c r="I266" s="58">
        <v>0</v>
      </c>
      <c r="J266" s="58">
        <v>58.5</v>
      </c>
      <c r="K266" s="57">
        <v>54.5</v>
      </c>
      <c r="L266" s="58">
        <v>4</v>
      </c>
      <c r="M266" s="59">
        <v>52</v>
      </c>
      <c r="N266" s="58">
        <v>36</v>
      </c>
      <c r="O266" s="57">
        <v>34</v>
      </c>
      <c r="P266" s="58">
        <v>2</v>
      </c>
      <c r="Q266" s="59">
        <v>32</v>
      </c>
      <c r="R266" s="58">
        <v>15</v>
      </c>
      <c r="S266" s="57">
        <v>13</v>
      </c>
      <c r="T266" s="58">
        <v>2</v>
      </c>
      <c r="U266" s="59">
        <v>12</v>
      </c>
      <c r="V266" s="58">
        <v>4</v>
      </c>
      <c r="W266" s="57">
        <v>4</v>
      </c>
      <c r="X266" s="58">
        <v>0</v>
      </c>
      <c r="Y266" s="59">
        <v>4</v>
      </c>
      <c r="Z266" s="58">
        <v>3.5</v>
      </c>
      <c r="AA266" s="57">
        <v>3.5</v>
      </c>
      <c r="AB266" s="58">
        <v>0</v>
      </c>
      <c r="AC266" s="59">
        <v>4</v>
      </c>
      <c r="AE266" s="217"/>
    </row>
    <row r="267" spans="1:31" ht="27" x14ac:dyDescent="0.25">
      <c r="A267" s="10">
        <v>13</v>
      </c>
      <c r="B267" s="63" t="s">
        <v>274</v>
      </c>
      <c r="C267" s="56">
        <v>8</v>
      </c>
      <c r="D267" s="57">
        <v>7</v>
      </c>
      <c r="E267" s="58">
        <v>1</v>
      </c>
      <c r="F267" s="58">
        <v>4</v>
      </c>
      <c r="G267" s="58">
        <v>0</v>
      </c>
      <c r="H267" s="58">
        <v>0</v>
      </c>
      <c r="I267" s="58">
        <v>0</v>
      </c>
      <c r="J267" s="58">
        <v>32.5</v>
      </c>
      <c r="K267" s="57">
        <v>30.5</v>
      </c>
      <c r="L267" s="58">
        <v>2</v>
      </c>
      <c r="M267" s="59">
        <v>26</v>
      </c>
      <c r="N267" s="58">
        <v>20</v>
      </c>
      <c r="O267" s="57">
        <v>19</v>
      </c>
      <c r="P267" s="58">
        <v>1</v>
      </c>
      <c r="Q267" s="59">
        <v>16</v>
      </c>
      <c r="R267" s="58">
        <v>9</v>
      </c>
      <c r="S267" s="57">
        <v>8</v>
      </c>
      <c r="T267" s="58">
        <v>1</v>
      </c>
      <c r="U267" s="59">
        <v>7</v>
      </c>
      <c r="V267" s="58">
        <v>2</v>
      </c>
      <c r="W267" s="57">
        <v>2</v>
      </c>
      <c r="X267" s="58">
        <v>0</v>
      </c>
      <c r="Y267" s="59">
        <v>2</v>
      </c>
      <c r="Z267" s="58">
        <v>1.5</v>
      </c>
      <c r="AA267" s="57">
        <v>1.5</v>
      </c>
      <c r="AB267" s="58">
        <v>0</v>
      </c>
      <c r="AC267" s="59">
        <v>1</v>
      </c>
      <c r="AE267" s="217">
        <v>4</v>
      </c>
    </row>
    <row r="268" spans="1:31" ht="27" x14ac:dyDescent="0.25">
      <c r="A268" s="10">
        <v>14</v>
      </c>
      <c r="B268" s="63" t="s">
        <v>275</v>
      </c>
      <c r="C268" s="56">
        <v>7</v>
      </c>
      <c r="D268" s="57">
        <v>6</v>
      </c>
      <c r="E268" s="58">
        <v>1</v>
      </c>
      <c r="F268" s="58">
        <v>2</v>
      </c>
      <c r="G268" s="58">
        <v>0</v>
      </c>
      <c r="H268" s="58">
        <v>2</v>
      </c>
      <c r="I268" s="58">
        <v>0</v>
      </c>
      <c r="J268" s="58">
        <v>28</v>
      </c>
      <c r="K268" s="57">
        <v>22</v>
      </c>
      <c r="L268" s="58">
        <v>6</v>
      </c>
      <c r="M268" s="59">
        <v>14</v>
      </c>
      <c r="N268" s="58">
        <v>18</v>
      </c>
      <c r="O268" s="57">
        <v>13</v>
      </c>
      <c r="P268" s="58">
        <v>5</v>
      </c>
      <c r="Q268" s="59">
        <v>8</v>
      </c>
      <c r="R268" s="58">
        <v>7</v>
      </c>
      <c r="S268" s="57">
        <v>6</v>
      </c>
      <c r="T268" s="58">
        <v>1</v>
      </c>
      <c r="U268" s="59">
        <v>4</v>
      </c>
      <c r="V268" s="58">
        <v>2</v>
      </c>
      <c r="W268" s="57">
        <v>2</v>
      </c>
      <c r="X268" s="58">
        <v>0</v>
      </c>
      <c r="Y268" s="59">
        <v>1</v>
      </c>
      <c r="Z268" s="58">
        <v>1</v>
      </c>
      <c r="AA268" s="57">
        <v>1</v>
      </c>
      <c r="AB268" s="58">
        <v>0</v>
      </c>
      <c r="AC268" s="59">
        <v>1</v>
      </c>
      <c r="AE268" s="217"/>
    </row>
    <row r="269" spans="1:31" ht="27" x14ac:dyDescent="0.25">
      <c r="A269" s="10">
        <v>15</v>
      </c>
      <c r="B269" s="63" t="s">
        <v>276</v>
      </c>
      <c r="C269" s="56">
        <v>3</v>
      </c>
      <c r="D269" s="57">
        <v>1</v>
      </c>
      <c r="E269" s="58">
        <v>2</v>
      </c>
      <c r="F269" s="58">
        <v>1</v>
      </c>
      <c r="G269" s="58">
        <v>0</v>
      </c>
      <c r="H269" s="58">
        <v>0</v>
      </c>
      <c r="I269" s="58">
        <v>0</v>
      </c>
      <c r="J269" s="58">
        <v>17</v>
      </c>
      <c r="K269" s="57">
        <v>14</v>
      </c>
      <c r="L269" s="58">
        <v>3</v>
      </c>
      <c r="M269" s="59">
        <v>13</v>
      </c>
      <c r="N269" s="58">
        <v>13</v>
      </c>
      <c r="O269" s="57">
        <v>13</v>
      </c>
      <c r="P269" s="58">
        <v>0</v>
      </c>
      <c r="Q269" s="59">
        <v>12</v>
      </c>
      <c r="R269" s="58">
        <v>3</v>
      </c>
      <c r="S269" s="57">
        <v>0</v>
      </c>
      <c r="T269" s="58">
        <v>3</v>
      </c>
      <c r="U269" s="59">
        <v>0</v>
      </c>
      <c r="V269" s="58">
        <v>1</v>
      </c>
      <c r="W269" s="57">
        <v>1</v>
      </c>
      <c r="X269" s="58">
        <v>0</v>
      </c>
      <c r="Y269" s="59">
        <v>1</v>
      </c>
      <c r="Z269" s="58">
        <v>0</v>
      </c>
      <c r="AA269" s="57">
        <v>0</v>
      </c>
      <c r="AB269" s="58">
        <v>0</v>
      </c>
      <c r="AC269" s="59">
        <v>0</v>
      </c>
      <c r="AE269" s="217">
        <v>2</v>
      </c>
    </row>
    <row r="270" spans="1:31" ht="51" customHeight="1" x14ac:dyDescent="0.25">
      <c r="A270" s="10">
        <v>16</v>
      </c>
      <c r="B270" s="64" t="s">
        <v>277</v>
      </c>
      <c r="C270" s="56">
        <v>3</v>
      </c>
      <c r="D270" s="57">
        <v>3</v>
      </c>
      <c r="E270" s="58">
        <v>0</v>
      </c>
      <c r="F270" s="58">
        <v>2</v>
      </c>
      <c r="G270" s="58">
        <v>0</v>
      </c>
      <c r="H270" s="58">
        <v>0</v>
      </c>
      <c r="I270" s="58">
        <v>0</v>
      </c>
      <c r="J270" s="58">
        <v>20</v>
      </c>
      <c r="K270" s="57">
        <v>20</v>
      </c>
      <c r="L270" s="58">
        <v>0</v>
      </c>
      <c r="M270" s="59">
        <v>16</v>
      </c>
      <c r="N270" s="58">
        <v>13</v>
      </c>
      <c r="O270" s="57">
        <v>13</v>
      </c>
      <c r="P270" s="58">
        <v>0</v>
      </c>
      <c r="Q270" s="59">
        <v>10</v>
      </c>
      <c r="R270" s="58">
        <v>3</v>
      </c>
      <c r="S270" s="57">
        <v>3</v>
      </c>
      <c r="T270" s="58">
        <v>0</v>
      </c>
      <c r="U270" s="59">
        <v>2</v>
      </c>
      <c r="V270" s="58">
        <v>3</v>
      </c>
      <c r="W270" s="57">
        <v>3</v>
      </c>
      <c r="X270" s="58">
        <v>0</v>
      </c>
      <c r="Y270" s="59">
        <v>3</v>
      </c>
      <c r="Z270" s="58">
        <v>1</v>
      </c>
      <c r="AA270" s="57">
        <v>1</v>
      </c>
      <c r="AB270" s="58">
        <v>0</v>
      </c>
      <c r="AC270" s="59">
        <v>1</v>
      </c>
      <c r="AE270" s="217"/>
    </row>
    <row r="271" spans="1:31" ht="27" x14ac:dyDescent="0.25">
      <c r="A271" s="10">
        <v>17</v>
      </c>
      <c r="B271" s="64" t="s">
        <v>278</v>
      </c>
      <c r="C271" s="56">
        <v>3</v>
      </c>
      <c r="D271" s="57">
        <v>1</v>
      </c>
      <c r="E271" s="58">
        <v>2</v>
      </c>
      <c r="F271" s="58">
        <v>0</v>
      </c>
      <c r="G271" s="58">
        <v>0</v>
      </c>
      <c r="H271" s="58">
        <v>0</v>
      </c>
      <c r="I271" s="58">
        <v>2</v>
      </c>
      <c r="J271" s="58">
        <v>19.5</v>
      </c>
      <c r="K271" s="57">
        <v>16.5</v>
      </c>
      <c r="L271" s="58">
        <v>3</v>
      </c>
      <c r="M271" s="59">
        <v>15</v>
      </c>
      <c r="N271" s="58">
        <v>14</v>
      </c>
      <c r="O271" s="57">
        <v>12</v>
      </c>
      <c r="P271" s="58">
        <v>2</v>
      </c>
      <c r="Q271" s="59">
        <v>11</v>
      </c>
      <c r="R271" s="58">
        <v>4</v>
      </c>
      <c r="S271" s="57">
        <v>3</v>
      </c>
      <c r="T271" s="58">
        <v>1</v>
      </c>
      <c r="U271" s="59">
        <v>3</v>
      </c>
      <c r="V271" s="58">
        <v>0</v>
      </c>
      <c r="W271" s="57">
        <v>0</v>
      </c>
      <c r="X271" s="58">
        <v>0</v>
      </c>
      <c r="Y271" s="59">
        <v>0</v>
      </c>
      <c r="Z271" s="58">
        <v>1.5</v>
      </c>
      <c r="AA271" s="57">
        <v>1.5</v>
      </c>
      <c r="AB271" s="58">
        <v>0</v>
      </c>
      <c r="AC271" s="59">
        <v>1</v>
      </c>
      <c r="AE271" s="217"/>
    </row>
    <row r="272" spans="1:31" ht="27" x14ac:dyDescent="0.25">
      <c r="A272" s="10">
        <v>18</v>
      </c>
      <c r="B272" s="63" t="s">
        <v>279</v>
      </c>
      <c r="C272" s="56">
        <v>11</v>
      </c>
      <c r="D272" s="57">
        <v>7</v>
      </c>
      <c r="E272" s="58">
        <v>4</v>
      </c>
      <c r="F272" s="58">
        <v>4</v>
      </c>
      <c r="G272" s="58">
        <v>1</v>
      </c>
      <c r="H272" s="58">
        <v>1</v>
      </c>
      <c r="I272" s="58">
        <v>1</v>
      </c>
      <c r="J272" s="58">
        <v>41</v>
      </c>
      <c r="K272" s="57">
        <v>39</v>
      </c>
      <c r="L272" s="58">
        <v>2</v>
      </c>
      <c r="M272" s="59">
        <v>35</v>
      </c>
      <c r="N272" s="58">
        <v>26</v>
      </c>
      <c r="O272" s="57">
        <v>25</v>
      </c>
      <c r="P272" s="58">
        <v>1</v>
      </c>
      <c r="Q272" s="59">
        <v>23</v>
      </c>
      <c r="R272" s="58">
        <v>11</v>
      </c>
      <c r="S272" s="57">
        <v>10</v>
      </c>
      <c r="T272" s="58">
        <v>1</v>
      </c>
      <c r="U272" s="59">
        <v>8</v>
      </c>
      <c r="V272" s="58">
        <v>2</v>
      </c>
      <c r="W272" s="57">
        <v>2</v>
      </c>
      <c r="X272" s="58">
        <v>0</v>
      </c>
      <c r="Y272" s="59">
        <v>2</v>
      </c>
      <c r="Z272" s="58">
        <v>2</v>
      </c>
      <c r="AA272" s="57">
        <v>2</v>
      </c>
      <c r="AB272" s="58">
        <v>0</v>
      </c>
      <c r="AC272" s="59">
        <v>2</v>
      </c>
      <c r="AE272" s="217">
        <v>8</v>
      </c>
    </row>
    <row r="273" spans="1:31" ht="27" x14ac:dyDescent="0.25">
      <c r="A273" s="10">
        <v>19</v>
      </c>
      <c r="B273" s="63" t="s">
        <v>280</v>
      </c>
      <c r="C273" s="56">
        <v>23</v>
      </c>
      <c r="D273" s="57">
        <v>21</v>
      </c>
      <c r="E273" s="58">
        <v>12</v>
      </c>
      <c r="F273" s="58">
        <v>6</v>
      </c>
      <c r="G273" s="58">
        <v>3</v>
      </c>
      <c r="H273" s="58">
        <v>0</v>
      </c>
      <c r="I273" s="58">
        <v>1</v>
      </c>
      <c r="J273" s="58">
        <v>81.5</v>
      </c>
      <c r="K273" s="57">
        <v>69.5</v>
      </c>
      <c r="L273" s="58">
        <v>12</v>
      </c>
      <c r="M273" s="59">
        <v>56</v>
      </c>
      <c r="N273" s="58">
        <v>49</v>
      </c>
      <c r="O273" s="57">
        <v>38</v>
      </c>
      <c r="P273" s="58">
        <v>11</v>
      </c>
      <c r="Q273" s="59">
        <v>31</v>
      </c>
      <c r="R273" s="58">
        <v>23</v>
      </c>
      <c r="S273" s="57">
        <v>22</v>
      </c>
      <c r="T273" s="58">
        <v>1</v>
      </c>
      <c r="U273" s="59">
        <v>17</v>
      </c>
      <c r="V273" s="58">
        <v>5</v>
      </c>
      <c r="W273" s="57">
        <v>5</v>
      </c>
      <c r="X273" s="58">
        <v>0</v>
      </c>
      <c r="Y273" s="59">
        <v>4</v>
      </c>
      <c r="Z273" s="58">
        <v>4.5</v>
      </c>
      <c r="AA273" s="57">
        <v>4.5</v>
      </c>
      <c r="AB273" s="58">
        <v>0</v>
      </c>
      <c r="AC273" s="59">
        <v>4</v>
      </c>
      <c r="AE273" s="217"/>
    </row>
    <row r="274" spans="1:31" ht="27" x14ac:dyDescent="0.35">
      <c r="A274" s="10"/>
      <c r="B274" s="65" t="s">
        <v>281</v>
      </c>
      <c r="C274" s="56"/>
      <c r="D274" s="58"/>
      <c r="E274" s="58"/>
      <c r="F274" s="58"/>
      <c r="G274" s="58"/>
      <c r="H274" s="58"/>
      <c r="I274" s="58"/>
      <c r="J274" s="66"/>
      <c r="K274" s="58"/>
      <c r="L274" s="66"/>
      <c r="M274" s="67"/>
      <c r="N274" s="66"/>
      <c r="O274" s="58"/>
      <c r="P274" s="66"/>
      <c r="Q274" s="67"/>
      <c r="R274" s="66"/>
      <c r="S274" s="58"/>
      <c r="T274" s="66"/>
      <c r="U274" s="67"/>
      <c r="V274" s="66"/>
      <c r="W274" s="58"/>
      <c r="X274" s="66"/>
      <c r="Y274" s="67"/>
      <c r="Z274" s="66"/>
      <c r="AA274" s="58"/>
      <c r="AB274" s="66"/>
      <c r="AC274" s="67"/>
      <c r="AE274" s="217"/>
    </row>
    <row r="275" spans="1:31" ht="27" x14ac:dyDescent="0.25">
      <c r="A275" s="10">
        <v>20</v>
      </c>
      <c r="B275" s="63" t="s">
        <v>282</v>
      </c>
      <c r="C275" s="56">
        <v>19</v>
      </c>
      <c r="D275" s="57">
        <v>15</v>
      </c>
      <c r="E275" s="58">
        <v>4</v>
      </c>
      <c r="F275" s="58">
        <v>8</v>
      </c>
      <c r="G275" s="58">
        <v>1</v>
      </c>
      <c r="H275" s="58">
        <v>1</v>
      </c>
      <c r="I275" s="58">
        <v>0</v>
      </c>
      <c r="J275" s="58">
        <v>62</v>
      </c>
      <c r="K275" s="57">
        <v>56</v>
      </c>
      <c r="L275" s="58">
        <v>6</v>
      </c>
      <c r="M275" s="59">
        <v>49</v>
      </c>
      <c r="N275" s="58">
        <v>34</v>
      </c>
      <c r="O275" s="57">
        <v>32</v>
      </c>
      <c r="P275" s="58">
        <v>2</v>
      </c>
      <c r="Q275" s="59">
        <v>26</v>
      </c>
      <c r="R275" s="58">
        <v>20</v>
      </c>
      <c r="S275" s="57">
        <v>16</v>
      </c>
      <c r="T275" s="58">
        <v>4</v>
      </c>
      <c r="U275" s="59">
        <v>16</v>
      </c>
      <c r="V275" s="58">
        <v>5</v>
      </c>
      <c r="W275" s="57">
        <v>5</v>
      </c>
      <c r="X275" s="58">
        <v>0</v>
      </c>
      <c r="Y275" s="59">
        <v>5</v>
      </c>
      <c r="Z275" s="58">
        <v>3</v>
      </c>
      <c r="AA275" s="57">
        <v>3</v>
      </c>
      <c r="AB275" s="58">
        <v>0</v>
      </c>
      <c r="AC275" s="59">
        <v>2</v>
      </c>
      <c r="AE275" s="217">
        <v>2</v>
      </c>
    </row>
    <row r="276" spans="1:31" ht="27" x14ac:dyDescent="0.25">
      <c r="A276" s="10">
        <v>21</v>
      </c>
      <c r="B276" s="63" t="s">
        <v>283</v>
      </c>
      <c r="C276" s="56">
        <v>11</v>
      </c>
      <c r="D276" s="57">
        <v>8</v>
      </c>
      <c r="E276" s="58">
        <v>3</v>
      </c>
      <c r="F276" s="58">
        <v>5</v>
      </c>
      <c r="G276" s="58">
        <v>2</v>
      </c>
      <c r="H276" s="58">
        <v>1</v>
      </c>
      <c r="I276" s="58">
        <v>0</v>
      </c>
      <c r="J276" s="58">
        <v>39</v>
      </c>
      <c r="K276" s="57">
        <v>33</v>
      </c>
      <c r="L276" s="58">
        <v>6</v>
      </c>
      <c r="M276" s="59">
        <v>29</v>
      </c>
      <c r="N276" s="58">
        <v>25</v>
      </c>
      <c r="O276" s="57">
        <v>23</v>
      </c>
      <c r="P276" s="58">
        <v>2</v>
      </c>
      <c r="Q276" s="59">
        <v>19</v>
      </c>
      <c r="R276" s="58">
        <v>10</v>
      </c>
      <c r="S276" s="57">
        <v>6</v>
      </c>
      <c r="T276" s="58">
        <v>4</v>
      </c>
      <c r="U276" s="59">
        <v>6</v>
      </c>
      <c r="V276" s="58">
        <v>2</v>
      </c>
      <c r="W276" s="57">
        <v>2</v>
      </c>
      <c r="X276" s="58">
        <v>0</v>
      </c>
      <c r="Y276" s="59">
        <v>2</v>
      </c>
      <c r="Z276" s="58">
        <v>2</v>
      </c>
      <c r="AA276" s="57">
        <v>2</v>
      </c>
      <c r="AB276" s="58">
        <v>0</v>
      </c>
      <c r="AC276" s="59">
        <v>2</v>
      </c>
      <c r="AE276" s="217">
        <v>1</v>
      </c>
    </row>
    <row r="277" spans="1:31" ht="27" x14ac:dyDescent="0.25">
      <c r="A277" s="10">
        <v>22</v>
      </c>
      <c r="B277" s="63" t="s">
        <v>284</v>
      </c>
      <c r="C277" s="56">
        <v>11</v>
      </c>
      <c r="D277" s="57">
        <v>10</v>
      </c>
      <c r="E277" s="58">
        <v>1</v>
      </c>
      <c r="F277" s="58">
        <v>6</v>
      </c>
      <c r="G277" s="58">
        <v>1</v>
      </c>
      <c r="H277" s="58">
        <v>0</v>
      </c>
      <c r="I277" s="58">
        <v>0</v>
      </c>
      <c r="J277" s="58">
        <v>39</v>
      </c>
      <c r="K277" s="57">
        <v>31</v>
      </c>
      <c r="L277" s="58">
        <v>8</v>
      </c>
      <c r="M277" s="59">
        <v>27</v>
      </c>
      <c r="N277" s="58">
        <v>24</v>
      </c>
      <c r="O277" s="57">
        <v>17</v>
      </c>
      <c r="P277" s="58">
        <v>7</v>
      </c>
      <c r="Q277" s="59">
        <v>16</v>
      </c>
      <c r="R277" s="58">
        <v>12</v>
      </c>
      <c r="S277" s="57">
        <v>11</v>
      </c>
      <c r="T277" s="58">
        <v>1</v>
      </c>
      <c r="U277" s="59">
        <v>8</v>
      </c>
      <c r="V277" s="58">
        <v>1</v>
      </c>
      <c r="W277" s="57">
        <v>1</v>
      </c>
      <c r="X277" s="58">
        <v>0</v>
      </c>
      <c r="Y277" s="59">
        <v>1</v>
      </c>
      <c r="Z277" s="58">
        <v>2</v>
      </c>
      <c r="AA277" s="57">
        <v>2</v>
      </c>
      <c r="AB277" s="58">
        <v>0</v>
      </c>
      <c r="AC277" s="59">
        <v>2</v>
      </c>
      <c r="AE277" s="217"/>
    </row>
    <row r="278" spans="1:31" ht="27" x14ac:dyDescent="0.25">
      <c r="A278" s="10">
        <v>23</v>
      </c>
      <c r="B278" s="63" t="s">
        <v>285</v>
      </c>
      <c r="C278" s="56">
        <v>8</v>
      </c>
      <c r="D278" s="57">
        <v>6</v>
      </c>
      <c r="E278" s="58">
        <v>2</v>
      </c>
      <c r="F278" s="58">
        <v>2</v>
      </c>
      <c r="G278" s="58">
        <v>1</v>
      </c>
      <c r="H278" s="58">
        <v>0</v>
      </c>
      <c r="I278" s="58">
        <v>0</v>
      </c>
      <c r="J278" s="58">
        <v>33</v>
      </c>
      <c r="K278" s="57">
        <v>32</v>
      </c>
      <c r="L278" s="58">
        <v>1</v>
      </c>
      <c r="M278" s="59">
        <v>27</v>
      </c>
      <c r="N278" s="58">
        <v>20</v>
      </c>
      <c r="O278" s="57">
        <v>20</v>
      </c>
      <c r="P278" s="58">
        <v>0</v>
      </c>
      <c r="Q278" s="59">
        <v>17</v>
      </c>
      <c r="R278" s="58">
        <v>8</v>
      </c>
      <c r="S278" s="57">
        <v>7</v>
      </c>
      <c r="T278" s="58">
        <v>1</v>
      </c>
      <c r="U278" s="59">
        <v>5</v>
      </c>
      <c r="V278" s="58">
        <v>3</v>
      </c>
      <c r="W278" s="57">
        <v>3</v>
      </c>
      <c r="X278" s="58">
        <v>0</v>
      </c>
      <c r="Y278" s="59">
        <v>3</v>
      </c>
      <c r="Z278" s="58">
        <v>2</v>
      </c>
      <c r="AA278" s="57">
        <v>2</v>
      </c>
      <c r="AB278" s="58">
        <v>0</v>
      </c>
      <c r="AC278" s="59">
        <v>2</v>
      </c>
      <c r="AE278" s="217"/>
    </row>
    <row r="279" spans="1:31" ht="25.5" x14ac:dyDescent="0.25">
      <c r="A279" s="24"/>
      <c r="B279" s="24" t="s">
        <v>12</v>
      </c>
      <c r="C279" s="68">
        <f>SUM(C255:C278)</f>
        <v>242</v>
      </c>
      <c r="D279" s="68">
        <f t="shared" ref="D279:I279" si="23">SUM(D255:D278)</f>
        <v>188</v>
      </c>
      <c r="E279" s="68">
        <f t="shared" si="23"/>
        <v>64</v>
      </c>
      <c r="F279" s="68">
        <f t="shared" si="23"/>
        <v>110</v>
      </c>
      <c r="G279" s="68">
        <f t="shared" si="23"/>
        <v>24</v>
      </c>
      <c r="H279" s="68">
        <f t="shared" si="23"/>
        <v>8</v>
      </c>
      <c r="I279" s="68">
        <f t="shared" si="23"/>
        <v>4</v>
      </c>
      <c r="J279" s="68">
        <f>SUM(J255:J278)</f>
        <v>925.5</v>
      </c>
      <c r="K279" s="68">
        <f t="shared" ref="K279:AE279" si="24">SUM(K255:K278)</f>
        <v>818.5</v>
      </c>
      <c r="L279" s="68">
        <f t="shared" si="24"/>
        <v>107</v>
      </c>
      <c r="M279" s="68">
        <f t="shared" si="24"/>
        <v>714</v>
      </c>
      <c r="N279" s="68">
        <f t="shared" si="24"/>
        <v>579</v>
      </c>
      <c r="O279" s="68">
        <f t="shared" si="24"/>
        <v>519</v>
      </c>
      <c r="P279" s="68">
        <f t="shared" si="24"/>
        <v>60</v>
      </c>
      <c r="Q279" s="68">
        <f t="shared" si="24"/>
        <v>450</v>
      </c>
      <c r="R279" s="68">
        <f t="shared" si="24"/>
        <v>244</v>
      </c>
      <c r="S279" s="68">
        <f t="shared" si="24"/>
        <v>198</v>
      </c>
      <c r="T279" s="68">
        <f t="shared" si="24"/>
        <v>46</v>
      </c>
      <c r="U279" s="68">
        <f t="shared" si="24"/>
        <v>171</v>
      </c>
      <c r="V279" s="68">
        <f t="shared" si="24"/>
        <v>55</v>
      </c>
      <c r="W279" s="68">
        <f t="shared" si="24"/>
        <v>54</v>
      </c>
      <c r="X279" s="68">
        <f t="shared" si="24"/>
        <v>1</v>
      </c>
      <c r="Y279" s="68">
        <f t="shared" si="24"/>
        <v>50</v>
      </c>
      <c r="Z279" s="68">
        <f t="shared" si="24"/>
        <v>47.5</v>
      </c>
      <c r="AA279" s="68">
        <f t="shared" si="24"/>
        <v>47.5</v>
      </c>
      <c r="AB279" s="68">
        <f t="shared" si="24"/>
        <v>0</v>
      </c>
      <c r="AC279" s="68">
        <f t="shared" si="24"/>
        <v>43</v>
      </c>
      <c r="AE279" s="403">
        <f t="shared" si="24"/>
        <v>31</v>
      </c>
    </row>
    <row r="280" spans="1:31" ht="27" x14ac:dyDescent="0.25">
      <c r="A280" s="24"/>
      <c r="B280" s="24" t="s">
        <v>286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E280" s="217"/>
    </row>
    <row r="281" spans="1:31" s="25" customFormat="1" ht="27" x14ac:dyDescent="0.25">
      <c r="A281" s="24"/>
      <c r="B281" s="9" t="s">
        <v>287</v>
      </c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E281" s="217"/>
    </row>
    <row r="282" spans="1:31" s="25" customFormat="1" ht="27" x14ac:dyDescent="0.25">
      <c r="A282" s="10">
        <v>1</v>
      </c>
      <c r="B282" s="70" t="s">
        <v>288</v>
      </c>
      <c r="C282" s="71">
        <v>4</v>
      </c>
      <c r="D282" s="72">
        <v>4</v>
      </c>
      <c r="E282" s="71">
        <v>0</v>
      </c>
      <c r="F282" s="71">
        <v>2</v>
      </c>
      <c r="G282" s="71">
        <v>0</v>
      </c>
      <c r="H282" s="71"/>
      <c r="I282" s="71"/>
      <c r="J282" s="71">
        <v>19</v>
      </c>
      <c r="K282" s="72">
        <f>J282-L282</f>
        <v>19</v>
      </c>
      <c r="L282" s="71">
        <v>0</v>
      </c>
      <c r="M282" s="71">
        <v>16</v>
      </c>
      <c r="N282" s="71">
        <v>13</v>
      </c>
      <c r="O282" s="72">
        <f>N282-P282</f>
        <v>13</v>
      </c>
      <c r="P282" s="71">
        <v>0</v>
      </c>
      <c r="Q282" s="71">
        <v>10</v>
      </c>
      <c r="R282" s="71">
        <v>4</v>
      </c>
      <c r="S282" s="72">
        <f>R282-T282</f>
        <v>4</v>
      </c>
      <c r="T282" s="71">
        <v>0</v>
      </c>
      <c r="U282" s="71">
        <v>4</v>
      </c>
      <c r="V282" s="42">
        <v>1</v>
      </c>
      <c r="W282" s="22">
        <v>1</v>
      </c>
      <c r="X282" s="42">
        <v>0</v>
      </c>
      <c r="Y282" s="52">
        <v>1</v>
      </c>
      <c r="Z282" s="71">
        <v>1</v>
      </c>
      <c r="AA282" s="72">
        <f>Z282-AB282</f>
        <v>1</v>
      </c>
      <c r="AB282" s="73">
        <v>0</v>
      </c>
      <c r="AC282" s="71">
        <v>1</v>
      </c>
      <c r="AE282" s="217"/>
    </row>
    <row r="283" spans="1:31" x14ac:dyDescent="0.25">
      <c r="A283" s="10">
        <v>2</v>
      </c>
      <c r="B283" s="70" t="s">
        <v>289</v>
      </c>
      <c r="C283" s="71">
        <v>4</v>
      </c>
      <c r="D283" s="72">
        <v>4</v>
      </c>
      <c r="E283" s="71">
        <v>0</v>
      </c>
      <c r="F283" s="71">
        <v>2</v>
      </c>
      <c r="G283" s="71">
        <v>0</v>
      </c>
      <c r="H283" s="71"/>
      <c r="I283" s="71"/>
      <c r="J283" s="71">
        <v>18</v>
      </c>
      <c r="K283" s="72">
        <v>17</v>
      </c>
      <c r="L283" s="71">
        <v>1</v>
      </c>
      <c r="M283" s="71">
        <v>12</v>
      </c>
      <c r="N283" s="71">
        <v>12</v>
      </c>
      <c r="O283" s="72">
        <v>11</v>
      </c>
      <c r="P283" s="71">
        <v>1</v>
      </c>
      <c r="Q283" s="71">
        <v>7</v>
      </c>
      <c r="R283" s="71">
        <v>4</v>
      </c>
      <c r="S283" s="72">
        <v>4</v>
      </c>
      <c r="T283" s="71">
        <v>0</v>
      </c>
      <c r="U283" s="71">
        <v>3</v>
      </c>
      <c r="V283" s="37">
        <v>1</v>
      </c>
      <c r="W283" s="36">
        <v>1</v>
      </c>
      <c r="X283" s="37">
        <v>0</v>
      </c>
      <c r="Y283" s="74">
        <v>1</v>
      </c>
      <c r="Z283" s="71">
        <v>1</v>
      </c>
      <c r="AA283" s="72">
        <v>1</v>
      </c>
      <c r="AB283" s="73">
        <v>0</v>
      </c>
      <c r="AC283" s="71">
        <v>1</v>
      </c>
      <c r="AE283" s="217"/>
    </row>
    <row r="284" spans="1:31" x14ac:dyDescent="0.25">
      <c r="A284" s="10">
        <v>3</v>
      </c>
      <c r="B284" s="70" t="s">
        <v>290</v>
      </c>
      <c r="C284" s="71">
        <v>12</v>
      </c>
      <c r="D284" s="72">
        <v>6</v>
      </c>
      <c r="E284" s="71">
        <v>6</v>
      </c>
      <c r="F284" s="71">
        <v>2</v>
      </c>
      <c r="G284" s="71">
        <v>0</v>
      </c>
      <c r="H284" s="71"/>
      <c r="I284" s="71"/>
      <c r="J284" s="71">
        <v>47</v>
      </c>
      <c r="K284" s="72">
        <v>43</v>
      </c>
      <c r="L284" s="71">
        <v>4</v>
      </c>
      <c r="M284" s="71">
        <v>37</v>
      </c>
      <c r="N284" s="71">
        <v>31</v>
      </c>
      <c r="O284" s="72">
        <v>30</v>
      </c>
      <c r="P284" s="71">
        <v>1</v>
      </c>
      <c r="Q284" s="71">
        <v>26</v>
      </c>
      <c r="R284" s="71">
        <v>12</v>
      </c>
      <c r="S284" s="72">
        <v>9</v>
      </c>
      <c r="T284" s="71">
        <v>3</v>
      </c>
      <c r="U284" s="71">
        <v>8</v>
      </c>
      <c r="V284" s="37">
        <v>1</v>
      </c>
      <c r="W284" s="36">
        <v>1</v>
      </c>
      <c r="X284" s="37">
        <v>0</v>
      </c>
      <c r="Y284" s="74">
        <v>1</v>
      </c>
      <c r="Z284" s="71">
        <v>3</v>
      </c>
      <c r="AA284" s="72">
        <f t="shared" ref="AA284:AA301" si="25">Z284-AB284</f>
        <v>3</v>
      </c>
      <c r="AB284" s="73">
        <v>0</v>
      </c>
      <c r="AC284" s="71">
        <v>2</v>
      </c>
      <c r="AE284" s="217">
        <v>1</v>
      </c>
    </row>
    <row r="285" spans="1:31" x14ac:dyDescent="0.25">
      <c r="A285" s="10">
        <v>4</v>
      </c>
      <c r="B285" s="70" t="s">
        <v>291</v>
      </c>
      <c r="C285" s="71">
        <v>3</v>
      </c>
      <c r="D285" s="72">
        <v>2</v>
      </c>
      <c r="E285" s="71">
        <v>1</v>
      </c>
      <c r="F285" s="71">
        <v>2</v>
      </c>
      <c r="G285" s="71">
        <v>2</v>
      </c>
      <c r="H285" s="71"/>
      <c r="I285" s="71"/>
      <c r="J285" s="71">
        <v>15</v>
      </c>
      <c r="K285" s="72">
        <v>14</v>
      </c>
      <c r="L285" s="71">
        <v>1</v>
      </c>
      <c r="M285" s="71">
        <v>11</v>
      </c>
      <c r="N285" s="71">
        <v>10</v>
      </c>
      <c r="O285" s="72">
        <v>9</v>
      </c>
      <c r="P285" s="71">
        <v>1</v>
      </c>
      <c r="Q285" s="71">
        <v>7</v>
      </c>
      <c r="R285" s="71">
        <v>3</v>
      </c>
      <c r="S285" s="72">
        <v>3</v>
      </c>
      <c r="T285" s="71">
        <v>0</v>
      </c>
      <c r="U285" s="71">
        <v>2</v>
      </c>
      <c r="V285" s="37">
        <v>1</v>
      </c>
      <c r="W285" s="36">
        <v>1</v>
      </c>
      <c r="X285" s="37">
        <v>0</v>
      </c>
      <c r="Y285" s="74">
        <v>1</v>
      </c>
      <c r="Z285" s="71">
        <v>1</v>
      </c>
      <c r="AA285" s="72">
        <f t="shared" si="25"/>
        <v>1</v>
      </c>
      <c r="AB285" s="73">
        <v>0</v>
      </c>
      <c r="AC285" s="71">
        <v>1</v>
      </c>
      <c r="AE285" s="217">
        <v>1</v>
      </c>
    </row>
    <row r="286" spans="1:31" x14ac:dyDescent="0.25">
      <c r="A286" s="10">
        <v>5</v>
      </c>
      <c r="B286" s="70" t="s">
        <v>292</v>
      </c>
      <c r="C286" s="71">
        <v>3</v>
      </c>
      <c r="D286" s="72">
        <v>1</v>
      </c>
      <c r="E286" s="71">
        <v>2</v>
      </c>
      <c r="F286" s="71">
        <v>2</v>
      </c>
      <c r="G286" s="71">
        <v>0</v>
      </c>
      <c r="H286" s="71"/>
      <c r="I286" s="71"/>
      <c r="J286" s="71">
        <v>17</v>
      </c>
      <c r="K286" s="72">
        <v>17</v>
      </c>
      <c r="L286" s="71">
        <v>0</v>
      </c>
      <c r="M286" s="71">
        <v>14</v>
      </c>
      <c r="N286" s="71">
        <v>12</v>
      </c>
      <c r="O286" s="72">
        <v>12</v>
      </c>
      <c r="P286" s="71">
        <v>0</v>
      </c>
      <c r="Q286" s="71">
        <v>10</v>
      </c>
      <c r="R286" s="71">
        <v>3</v>
      </c>
      <c r="S286" s="72">
        <v>3</v>
      </c>
      <c r="T286" s="71">
        <v>0</v>
      </c>
      <c r="U286" s="71">
        <v>2</v>
      </c>
      <c r="V286" s="37">
        <v>1</v>
      </c>
      <c r="W286" s="36">
        <v>1</v>
      </c>
      <c r="X286" s="37">
        <v>0</v>
      </c>
      <c r="Y286" s="74">
        <v>1</v>
      </c>
      <c r="Z286" s="71">
        <v>1</v>
      </c>
      <c r="AA286" s="72">
        <v>1</v>
      </c>
      <c r="AB286" s="73">
        <v>0</v>
      </c>
      <c r="AC286" s="71">
        <v>1</v>
      </c>
      <c r="AE286" s="217">
        <v>1</v>
      </c>
    </row>
    <row r="287" spans="1:31" x14ac:dyDescent="0.25">
      <c r="A287" s="10">
        <v>6</v>
      </c>
      <c r="B287" s="70" t="s">
        <v>293</v>
      </c>
      <c r="C287" s="71">
        <v>4</v>
      </c>
      <c r="D287" s="72">
        <v>3</v>
      </c>
      <c r="E287" s="71">
        <v>1</v>
      </c>
      <c r="F287" s="71">
        <v>0</v>
      </c>
      <c r="G287" s="71">
        <v>0</v>
      </c>
      <c r="H287" s="71"/>
      <c r="I287" s="71"/>
      <c r="J287" s="71">
        <v>19</v>
      </c>
      <c r="K287" s="72">
        <v>15</v>
      </c>
      <c r="L287" s="71">
        <v>4</v>
      </c>
      <c r="M287" s="71">
        <v>10</v>
      </c>
      <c r="N287" s="71">
        <v>13</v>
      </c>
      <c r="O287" s="72">
        <f t="shared" ref="O287" si="26">N287-P287</f>
        <v>11</v>
      </c>
      <c r="P287" s="71">
        <v>2</v>
      </c>
      <c r="Q287" s="71">
        <v>8</v>
      </c>
      <c r="R287" s="71">
        <v>4</v>
      </c>
      <c r="S287" s="72">
        <v>2</v>
      </c>
      <c r="T287" s="71">
        <v>2</v>
      </c>
      <c r="U287" s="71">
        <v>1</v>
      </c>
      <c r="V287" s="37">
        <v>1</v>
      </c>
      <c r="W287" s="36">
        <v>1</v>
      </c>
      <c r="X287" s="37">
        <v>0</v>
      </c>
      <c r="Y287" s="74">
        <v>0</v>
      </c>
      <c r="Z287" s="71">
        <v>1</v>
      </c>
      <c r="AA287" s="72">
        <f t="shared" si="25"/>
        <v>1</v>
      </c>
      <c r="AB287" s="73">
        <v>0</v>
      </c>
      <c r="AC287" s="71">
        <v>1</v>
      </c>
      <c r="AE287" s="217">
        <v>1</v>
      </c>
    </row>
    <row r="288" spans="1:31" x14ac:dyDescent="0.25">
      <c r="A288" s="10">
        <v>7</v>
      </c>
      <c r="B288" s="70" t="s">
        <v>294</v>
      </c>
      <c r="C288" s="71">
        <v>8</v>
      </c>
      <c r="D288" s="72">
        <v>5</v>
      </c>
      <c r="E288" s="71">
        <v>3</v>
      </c>
      <c r="F288" s="71">
        <v>1</v>
      </c>
      <c r="G288" s="71">
        <v>1</v>
      </c>
      <c r="H288" s="71"/>
      <c r="I288" s="71"/>
      <c r="J288" s="71">
        <v>39.5</v>
      </c>
      <c r="K288" s="72">
        <v>36.5</v>
      </c>
      <c r="L288" s="71">
        <v>3</v>
      </c>
      <c r="M288" s="71">
        <v>25</v>
      </c>
      <c r="N288" s="71">
        <v>26</v>
      </c>
      <c r="O288" s="72">
        <v>25</v>
      </c>
      <c r="P288" s="71">
        <v>1</v>
      </c>
      <c r="Q288" s="71">
        <v>18</v>
      </c>
      <c r="R288" s="71">
        <v>8</v>
      </c>
      <c r="S288" s="72">
        <f t="shared" ref="S288:S304" si="27">R288-T288</f>
        <v>6</v>
      </c>
      <c r="T288" s="71">
        <v>2</v>
      </c>
      <c r="U288" s="71">
        <v>3</v>
      </c>
      <c r="V288" s="37">
        <v>2</v>
      </c>
      <c r="W288" s="36">
        <v>2</v>
      </c>
      <c r="X288" s="37">
        <v>0</v>
      </c>
      <c r="Y288" s="74">
        <v>1</v>
      </c>
      <c r="Z288" s="71">
        <v>3.5</v>
      </c>
      <c r="AA288" s="72">
        <f t="shared" si="25"/>
        <v>3.5</v>
      </c>
      <c r="AB288" s="73">
        <v>0</v>
      </c>
      <c r="AC288" s="71">
        <v>3</v>
      </c>
      <c r="AE288" s="217">
        <v>1</v>
      </c>
    </row>
    <row r="289" spans="1:31" x14ac:dyDescent="0.25">
      <c r="A289" s="10">
        <v>8</v>
      </c>
      <c r="B289" s="70" t="s">
        <v>295</v>
      </c>
      <c r="C289" s="71">
        <v>12</v>
      </c>
      <c r="D289" s="72">
        <v>7</v>
      </c>
      <c r="E289" s="71">
        <v>5</v>
      </c>
      <c r="F289" s="71">
        <v>2</v>
      </c>
      <c r="G289" s="71">
        <v>0</v>
      </c>
      <c r="H289" s="71"/>
      <c r="I289" s="71"/>
      <c r="J289" s="71">
        <v>48</v>
      </c>
      <c r="K289" s="72">
        <v>44</v>
      </c>
      <c r="L289" s="71">
        <v>4</v>
      </c>
      <c r="M289" s="71">
        <v>40</v>
      </c>
      <c r="N289" s="71">
        <v>32</v>
      </c>
      <c r="O289" s="72">
        <v>31</v>
      </c>
      <c r="P289" s="71">
        <v>1</v>
      </c>
      <c r="Q289" s="71">
        <v>28</v>
      </c>
      <c r="R289" s="71">
        <v>12</v>
      </c>
      <c r="S289" s="72">
        <f t="shared" si="27"/>
        <v>9</v>
      </c>
      <c r="T289" s="71">
        <v>3</v>
      </c>
      <c r="U289" s="71">
        <v>9</v>
      </c>
      <c r="V289" s="37">
        <v>1</v>
      </c>
      <c r="W289" s="36">
        <v>1</v>
      </c>
      <c r="X289" s="37">
        <v>0</v>
      </c>
      <c r="Y289" s="74">
        <v>1</v>
      </c>
      <c r="Z289" s="71">
        <v>3</v>
      </c>
      <c r="AA289" s="72">
        <f t="shared" si="25"/>
        <v>3</v>
      </c>
      <c r="AB289" s="73">
        <v>0</v>
      </c>
      <c r="AC289" s="71">
        <v>2</v>
      </c>
      <c r="AE289" s="217">
        <v>2</v>
      </c>
    </row>
    <row r="290" spans="1:31" x14ac:dyDescent="0.25">
      <c r="A290" s="10">
        <v>9</v>
      </c>
      <c r="B290" s="70" t="s">
        <v>296</v>
      </c>
      <c r="C290" s="71">
        <v>5</v>
      </c>
      <c r="D290" s="72">
        <v>5</v>
      </c>
      <c r="E290" s="71">
        <v>0</v>
      </c>
      <c r="F290" s="71">
        <v>5</v>
      </c>
      <c r="G290" s="71">
        <v>1</v>
      </c>
      <c r="H290" s="71"/>
      <c r="I290" s="71"/>
      <c r="J290" s="71">
        <v>25.5</v>
      </c>
      <c r="K290" s="72">
        <v>24.5</v>
      </c>
      <c r="L290" s="71">
        <v>1</v>
      </c>
      <c r="M290" s="71">
        <v>21</v>
      </c>
      <c r="N290" s="71">
        <v>18</v>
      </c>
      <c r="O290" s="72">
        <v>17</v>
      </c>
      <c r="P290" s="71">
        <v>1</v>
      </c>
      <c r="Q290" s="71">
        <v>14</v>
      </c>
      <c r="R290" s="71">
        <v>5</v>
      </c>
      <c r="S290" s="72">
        <v>5</v>
      </c>
      <c r="T290" s="71">
        <v>0</v>
      </c>
      <c r="U290" s="71">
        <v>5</v>
      </c>
      <c r="V290" s="37">
        <v>1</v>
      </c>
      <c r="W290" s="36">
        <v>1</v>
      </c>
      <c r="X290" s="37">
        <v>0</v>
      </c>
      <c r="Y290" s="74">
        <v>1</v>
      </c>
      <c r="Z290" s="71">
        <v>1.5</v>
      </c>
      <c r="AA290" s="72">
        <v>1.5</v>
      </c>
      <c r="AB290" s="73">
        <v>0</v>
      </c>
      <c r="AC290" s="71">
        <v>1</v>
      </c>
      <c r="AE290" s="217">
        <v>1</v>
      </c>
    </row>
    <row r="291" spans="1:31" x14ac:dyDescent="0.25">
      <c r="A291" s="10">
        <v>10</v>
      </c>
      <c r="B291" s="70" t="s">
        <v>297</v>
      </c>
      <c r="C291" s="71">
        <v>5</v>
      </c>
      <c r="D291" s="72">
        <v>5</v>
      </c>
      <c r="E291" s="71">
        <v>0</v>
      </c>
      <c r="F291" s="71">
        <v>3</v>
      </c>
      <c r="G291" s="71">
        <v>0</v>
      </c>
      <c r="H291" s="71"/>
      <c r="I291" s="71"/>
      <c r="J291" s="71">
        <v>24</v>
      </c>
      <c r="K291" s="72">
        <v>18</v>
      </c>
      <c r="L291" s="71">
        <v>6</v>
      </c>
      <c r="M291" s="71">
        <v>16</v>
      </c>
      <c r="N291" s="71">
        <v>16</v>
      </c>
      <c r="O291" s="72">
        <v>12</v>
      </c>
      <c r="P291" s="71">
        <v>4</v>
      </c>
      <c r="Q291" s="71">
        <v>11</v>
      </c>
      <c r="R291" s="71">
        <v>6</v>
      </c>
      <c r="S291" s="72">
        <v>4</v>
      </c>
      <c r="T291" s="71">
        <v>2</v>
      </c>
      <c r="U291" s="71">
        <v>3</v>
      </c>
      <c r="V291" s="37">
        <v>1</v>
      </c>
      <c r="W291" s="36">
        <v>1</v>
      </c>
      <c r="X291" s="37">
        <v>0</v>
      </c>
      <c r="Y291" s="74">
        <v>1</v>
      </c>
      <c r="Z291" s="71">
        <v>1</v>
      </c>
      <c r="AA291" s="72">
        <v>1</v>
      </c>
      <c r="AB291" s="73">
        <v>0</v>
      </c>
      <c r="AC291" s="71">
        <v>1</v>
      </c>
      <c r="AE291" s="217">
        <v>1</v>
      </c>
    </row>
    <row r="292" spans="1:31" x14ac:dyDescent="0.25">
      <c r="A292" s="10">
        <v>11</v>
      </c>
      <c r="B292" s="70" t="s">
        <v>298</v>
      </c>
      <c r="C292" s="71">
        <v>3</v>
      </c>
      <c r="D292" s="72">
        <v>2</v>
      </c>
      <c r="E292" s="71">
        <v>1</v>
      </c>
      <c r="F292" s="71">
        <v>2</v>
      </c>
      <c r="G292" s="71">
        <v>0</v>
      </c>
      <c r="H292" s="71"/>
      <c r="I292" s="71"/>
      <c r="J292" s="71">
        <v>16</v>
      </c>
      <c r="K292" s="72">
        <v>14</v>
      </c>
      <c r="L292" s="71">
        <v>2</v>
      </c>
      <c r="M292" s="71">
        <v>10</v>
      </c>
      <c r="N292" s="71">
        <v>11</v>
      </c>
      <c r="O292" s="72">
        <v>10</v>
      </c>
      <c r="P292" s="71">
        <v>1</v>
      </c>
      <c r="Q292" s="71">
        <v>8</v>
      </c>
      <c r="R292" s="71">
        <v>3</v>
      </c>
      <c r="S292" s="72">
        <f t="shared" si="27"/>
        <v>2</v>
      </c>
      <c r="T292" s="71">
        <v>1</v>
      </c>
      <c r="U292" s="71">
        <v>0</v>
      </c>
      <c r="V292" s="37">
        <v>1</v>
      </c>
      <c r="W292" s="36">
        <v>1</v>
      </c>
      <c r="X292" s="37">
        <v>0</v>
      </c>
      <c r="Y292" s="74">
        <v>1</v>
      </c>
      <c r="Z292" s="71">
        <v>1</v>
      </c>
      <c r="AA292" s="72">
        <f t="shared" si="25"/>
        <v>1</v>
      </c>
      <c r="AB292" s="73">
        <v>0</v>
      </c>
      <c r="AC292" s="71">
        <v>1</v>
      </c>
      <c r="AE292" s="217"/>
    </row>
    <row r="293" spans="1:31" x14ac:dyDescent="0.25">
      <c r="A293" s="10">
        <v>12</v>
      </c>
      <c r="B293" s="70" t="s">
        <v>299</v>
      </c>
      <c r="C293" s="71">
        <v>6</v>
      </c>
      <c r="D293" s="72">
        <v>4</v>
      </c>
      <c r="E293" s="71">
        <v>2</v>
      </c>
      <c r="F293" s="71">
        <v>0</v>
      </c>
      <c r="G293" s="71">
        <v>0</v>
      </c>
      <c r="H293" s="71"/>
      <c r="I293" s="71"/>
      <c r="J293" s="71">
        <v>26.5</v>
      </c>
      <c r="K293" s="72">
        <v>24.5</v>
      </c>
      <c r="L293" s="71">
        <v>2</v>
      </c>
      <c r="M293" s="71">
        <v>21</v>
      </c>
      <c r="N293" s="71">
        <v>16</v>
      </c>
      <c r="O293" s="72">
        <v>16</v>
      </c>
      <c r="P293" s="71">
        <v>0</v>
      </c>
      <c r="Q293" s="71">
        <v>14</v>
      </c>
      <c r="R293" s="71">
        <v>6</v>
      </c>
      <c r="S293" s="72">
        <v>4</v>
      </c>
      <c r="T293" s="71">
        <v>2</v>
      </c>
      <c r="U293" s="71">
        <v>4</v>
      </c>
      <c r="V293" s="37">
        <v>2</v>
      </c>
      <c r="W293" s="36">
        <v>2</v>
      </c>
      <c r="X293" s="37">
        <v>0</v>
      </c>
      <c r="Y293" s="74">
        <v>1</v>
      </c>
      <c r="Z293" s="71">
        <v>2.5</v>
      </c>
      <c r="AA293" s="72">
        <v>2.5</v>
      </c>
      <c r="AB293" s="73">
        <v>0</v>
      </c>
      <c r="AC293" s="71">
        <v>2</v>
      </c>
      <c r="AE293" s="217"/>
    </row>
    <row r="294" spans="1:31" x14ac:dyDescent="0.25">
      <c r="A294" s="10">
        <v>13</v>
      </c>
      <c r="B294" s="70" t="s">
        <v>300</v>
      </c>
      <c r="C294" s="71">
        <v>3</v>
      </c>
      <c r="D294" s="72">
        <v>3</v>
      </c>
      <c r="E294" s="71">
        <v>0</v>
      </c>
      <c r="F294" s="71">
        <v>1</v>
      </c>
      <c r="G294" s="71">
        <v>0</v>
      </c>
      <c r="H294" s="71"/>
      <c r="I294" s="71"/>
      <c r="J294" s="71">
        <v>16</v>
      </c>
      <c r="K294" s="72">
        <v>16</v>
      </c>
      <c r="L294" s="71">
        <v>0</v>
      </c>
      <c r="M294" s="71">
        <v>13</v>
      </c>
      <c r="N294" s="71">
        <v>11</v>
      </c>
      <c r="O294" s="72">
        <v>11</v>
      </c>
      <c r="P294" s="71">
        <v>0</v>
      </c>
      <c r="Q294" s="71">
        <v>9</v>
      </c>
      <c r="R294" s="71">
        <v>3</v>
      </c>
      <c r="S294" s="72">
        <v>3</v>
      </c>
      <c r="T294" s="71">
        <v>0</v>
      </c>
      <c r="U294" s="71">
        <v>2</v>
      </c>
      <c r="V294" s="37">
        <v>1</v>
      </c>
      <c r="W294" s="36">
        <v>1</v>
      </c>
      <c r="X294" s="37">
        <v>0</v>
      </c>
      <c r="Y294" s="74">
        <v>1</v>
      </c>
      <c r="Z294" s="71">
        <v>1</v>
      </c>
      <c r="AA294" s="72">
        <v>1</v>
      </c>
      <c r="AB294" s="73">
        <v>0</v>
      </c>
      <c r="AC294" s="71">
        <v>1</v>
      </c>
      <c r="AE294" s="217">
        <v>1</v>
      </c>
    </row>
    <row r="295" spans="1:31" x14ac:dyDescent="0.25">
      <c r="A295" s="10">
        <v>14</v>
      </c>
      <c r="B295" s="70" t="s">
        <v>301</v>
      </c>
      <c r="C295" s="71">
        <v>11</v>
      </c>
      <c r="D295" s="72">
        <v>10</v>
      </c>
      <c r="E295" s="71">
        <v>1</v>
      </c>
      <c r="F295" s="71">
        <v>1</v>
      </c>
      <c r="G295" s="71">
        <v>1</v>
      </c>
      <c r="H295" s="71"/>
      <c r="I295" s="71"/>
      <c r="J295" s="71">
        <v>47</v>
      </c>
      <c r="K295" s="72">
        <v>44</v>
      </c>
      <c r="L295" s="71">
        <v>3</v>
      </c>
      <c r="M295" s="71">
        <v>30</v>
      </c>
      <c r="N295" s="71">
        <v>30</v>
      </c>
      <c r="O295" s="72">
        <v>29</v>
      </c>
      <c r="P295" s="71">
        <v>1</v>
      </c>
      <c r="Q295" s="71">
        <v>21</v>
      </c>
      <c r="R295" s="71">
        <v>11</v>
      </c>
      <c r="S295" s="72">
        <v>9</v>
      </c>
      <c r="T295" s="71">
        <v>2</v>
      </c>
      <c r="U295" s="71">
        <v>6</v>
      </c>
      <c r="V295" s="37">
        <v>1</v>
      </c>
      <c r="W295" s="36">
        <v>1</v>
      </c>
      <c r="X295" s="37">
        <v>0</v>
      </c>
      <c r="Y295" s="74">
        <v>1</v>
      </c>
      <c r="Z295" s="71">
        <v>5</v>
      </c>
      <c r="AA295" s="72">
        <v>5</v>
      </c>
      <c r="AB295" s="73">
        <v>0</v>
      </c>
      <c r="AC295" s="71">
        <v>2</v>
      </c>
      <c r="AE295" s="217">
        <v>15</v>
      </c>
    </row>
    <row r="296" spans="1:31" s="25" customFormat="1" x14ac:dyDescent="0.25">
      <c r="A296" s="10">
        <v>15</v>
      </c>
      <c r="B296" s="70" t="s">
        <v>302</v>
      </c>
      <c r="C296" s="71">
        <v>8</v>
      </c>
      <c r="D296" s="72">
        <v>6</v>
      </c>
      <c r="E296" s="71">
        <v>2</v>
      </c>
      <c r="F296" s="71">
        <v>4</v>
      </c>
      <c r="G296" s="71">
        <v>0</v>
      </c>
      <c r="H296" s="71"/>
      <c r="I296" s="71"/>
      <c r="J296" s="71">
        <v>35.5</v>
      </c>
      <c r="K296" s="72">
        <f t="shared" ref="K296" si="28">J296-L296</f>
        <v>31.5</v>
      </c>
      <c r="L296" s="71">
        <v>4</v>
      </c>
      <c r="M296" s="71">
        <v>26</v>
      </c>
      <c r="N296" s="71">
        <v>22</v>
      </c>
      <c r="O296" s="72">
        <f t="shared" ref="O296" si="29">N296-P296</f>
        <v>22</v>
      </c>
      <c r="P296" s="71">
        <v>0</v>
      </c>
      <c r="Q296" s="71">
        <v>19</v>
      </c>
      <c r="R296" s="71">
        <v>10</v>
      </c>
      <c r="S296" s="72">
        <f t="shared" si="27"/>
        <v>6</v>
      </c>
      <c r="T296" s="71">
        <v>4</v>
      </c>
      <c r="U296" s="71">
        <v>5</v>
      </c>
      <c r="V296" s="37">
        <v>1</v>
      </c>
      <c r="W296" s="36">
        <v>1</v>
      </c>
      <c r="X296" s="37">
        <v>0</v>
      </c>
      <c r="Y296" s="74">
        <v>1</v>
      </c>
      <c r="Z296" s="71">
        <v>2.5</v>
      </c>
      <c r="AA296" s="72">
        <f t="shared" si="25"/>
        <v>2.5</v>
      </c>
      <c r="AB296" s="73">
        <v>0</v>
      </c>
      <c r="AC296" s="71">
        <v>1</v>
      </c>
      <c r="AE296" s="217">
        <v>1</v>
      </c>
    </row>
    <row r="297" spans="1:31" s="25" customFormat="1" x14ac:dyDescent="0.25">
      <c r="A297" s="10">
        <v>16</v>
      </c>
      <c r="B297" s="70" t="s">
        <v>303</v>
      </c>
      <c r="C297" s="71">
        <v>4</v>
      </c>
      <c r="D297" s="72">
        <v>4</v>
      </c>
      <c r="E297" s="71">
        <v>0</v>
      </c>
      <c r="F297" s="71">
        <v>3</v>
      </c>
      <c r="G297" s="71">
        <v>1</v>
      </c>
      <c r="H297" s="71"/>
      <c r="I297" s="71"/>
      <c r="J297" s="71">
        <v>21</v>
      </c>
      <c r="K297" s="72">
        <v>20</v>
      </c>
      <c r="L297" s="71">
        <v>1</v>
      </c>
      <c r="M297" s="71">
        <v>17</v>
      </c>
      <c r="N297" s="71">
        <v>14</v>
      </c>
      <c r="O297" s="72">
        <v>14</v>
      </c>
      <c r="P297" s="71">
        <v>0</v>
      </c>
      <c r="Q297" s="71">
        <v>12</v>
      </c>
      <c r="R297" s="71">
        <v>4</v>
      </c>
      <c r="S297" s="72">
        <v>3</v>
      </c>
      <c r="T297" s="71">
        <v>1</v>
      </c>
      <c r="U297" s="71">
        <v>3</v>
      </c>
      <c r="V297" s="37">
        <v>1</v>
      </c>
      <c r="W297" s="36">
        <v>1</v>
      </c>
      <c r="X297" s="37">
        <v>0</v>
      </c>
      <c r="Y297" s="74">
        <v>0</v>
      </c>
      <c r="Z297" s="71">
        <v>2</v>
      </c>
      <c r="AA297" s="72">
        <v>2</v>
      </c>
      <c r="AB297" s="73">
        <v>0</v>
      </c>
      <c r="AC297" s="71">
        <v>2</v>
      </c>
      <c r="AE297" s="217">
        <v>10</v>
      </c>
    </row>
    <row r="298" spans="1:31" x14ac:dyDescent="0.25">
      <c r="A298" s="10">
        <v>17</v>
      </c>
      <c r="B298" s="70" t="s">
        <v>304</v>
      </c>
      <c r="C298" s="71">
        <v>5</v>
      </c>
      <c r="D298" s="72">
        <v>2</v>
      </c>
      <c r="E298" s="71">
        <v>3</v>
      </c>
      <c r="F298" s="71">
        <v>0</v>
      </c>
      <c r="G298" s="71">
        <v>1</v>
      </c>
      <c r="H298" s="71"/>
      <c r="I298" s="71"/>
      <c r="J298" s="71">
        <v>20</v>
      </c>
      <c r="K298" s="72">
        <v>16.5</v>
      </c>
      <c r="L298" s="71">
        <v>3.5</v>
      </c>
      <c r="M298" s="71">
        <v>12</v>
      </c>
      <c r="N298" s="71">
        <v>12</v>
      </c>
      <c r="O298" s="72">
        <v>11</v>
      </c>
      <c r="P298" s="71">
        <v>1</v>
      </c>
      <c r="Q298" s="71">
        <v>7</v>
      </c>
      <c r="R298" s="71">
        <v>5</v>
      </c>
      <c r="S298" s="72">
        <v>3</v>
      </c>
      <c r="T298" s="71">
        <v>2</v>
      </c>
      <c r="U298" s="71">
        <v>3</v>
      </c>
      <c r="V298" s="37">
        <v>1</v>
      </c>
      <c r="W298" s="36">
        <v>1</v>
      </c>
      <c r="X298" s="37">
        <v>0</v>
      </c>
      <c r="Y298" s="74">
        <v>0</v>
      </c>
      <c r="Z298" s="71">
        <v>2</v>
      </c>
      <c r="AA298" s="72">
        <v>1.5</v>
      </c>
      <c r="AB298" s="73">
        <v>0.5</v>
      </c>
      <c r="AC298" s="71">
        <v>2</v>
      </c>
      <c r="AE298" s="217">
        <v>3</v>
      </c>
    </row>
    <row r="299" spans="1:31" x14ac:dyDescent="0.25">
      <c r="A299" s="10">
        <v>18</v>
      </c>
      <c r="B299" s="70" t="s">
        <v>305</v>
      </c>
      <c r="C299" s="71">
        <v>4</v>
      </c>
      <c r="D299" s="72">
        <v>1</v>
      </c>
      <c r="E299" s="71">
        <v>3</v>
      </c>
      <c r="F299" s="71">
        <v>1</v>
      </c>
      <c r="G299" s="71">
        <v>0</v>
      </c>
      <c r="H299" s="71"/>
      <c r="I299" s="71"/>
      <c r="J299" s="71">
        <v>21</v>
      </c>
      <c r="K299" s="72">
        <v>17</v>
      </c>
      <c r="L299" s="71">
        <v>4</v>
      </c>
      <c r="M299" s="71">
        <v>14</v>
      </c>
      <c r="N299" s="71">
        <v>14</v>
      </c>
      <c r="O299" s="72">
        <v>13</v>
      </c>
      <c r="P299" s="71">
        <v>1</v>
      </c>
      <c r="Q299" s="71">
        <v>11</v>
      </c>
      <c r="R299" s="71">
        <v>4</v>
      </c>
      <c r="S299" s="72">
        <v>2</v>
      </c>
      <c r="T299" s="71">
        <v>2</v>
      </c>
      <c r="U299" s="71">
        <v>3</v>
      </c>
      <c r="V299" s="37">
        <v>1</v>
      </c>
      <c r="W299" s="36">
        <v>0</v>
      </c>
      <c r="X299" s="37">
        <v>1</v>
      </c>
      <c r="Y299" s="74">
        <v>0</v>
      </c>
      <c r="Z299" s="71">
        <v>2</v>
      </c>
      <c r="AA299" s="72">
        <f t="shared" si="25"/>
        <v>2</v>
      </c>
      <c r="AB299" s="73">
        <v>0</v>
      </c>
      <c r="AC299" s="71">
        <v>0</v>
      </c>
      <c r="AE299" s="217">
        <v>10</v>
      </c>
    </row>
    <row r="300" spans="1:31" x14ac:dyDescent="0.25">
      <c r="A300" s="10">
        <v>19</v>
      </c>
      <c r="B300" s="70" t="s">
        <v>306</v>
      </c>
      <c r="C300" s="56">
        <v>3</v>
      </c>
      <c r="D300" s="72">
        <v>1</v>
      </c>
      <c r="E300" s="58">
        <v>2</v>
      </c>
      <c r="F300" s="58">
        <v>1</v>
      </c>
      <c r="G300" s="58">
        <v>0</v>
      </c>
      <c r="H300" s="58"/>
      <c r="I300" s="71"/>
      <c r="J300" s="58">
        <v>16</v>
      </c>
      <c r="K300" s="72">
        <v>14</v>
      </c>
      <c r="L300" s="58">
        <v>2</v>
      </c>
      <c r="M300" s="58">
        <v>11</v>
      </c>
      <c r="N300" s="58">
        <v>11</v>
      </c>
      <c r="O300" s="72">
        <v>10</v>
      </c>
      <c r="P300" s="58">
        <v>1</v>
      </c>
      <c r="Q300" s="58">
        <v>7</v>
      </c>
      <c r="R300" s="58">
        <v>3</v>
      </c>
      <c r="S300" s="72">
        <v>2</v>
      </c>
      <c r="T300" s="58">
        <v>1</v>
      </c>
      <c r="U300" s="58">
        <v>2</v>
      </c>
      <c r="V300" s="37">
        <v>1</v>
      </c>
      <c r="W300" s="36">
        <v>1</v>
      </c>
      <c r="X300" s="37">
        <v>0</v>
      </c>
      <c r="Y300" s="74">
        <v>1</v>
      </c>
      <c r="Z300" s="58">
        <v>1</v>
      </c>
      <c r="AA300" s="72">
        <v>1</v>
      </c>
      <c r="AB300" s="75">
        <v>0</v>
      </c>
      <c r="AC300" s="58">
        <v>1</v>
      </c>
      <c r="AE300" s="217"/>
    </row>
    <row r="301" spans="1:31" x14ac:dyDescent="0.25">
      <c r="A301" s="10">
        <v>20</v>
      </c>
      <c r="B301" s="70" t="s">
        <v>307</v>
      </c>
      <c r="C301" s="76">
        <v>4</v>
      </c>
      <c r="D301" s="72">
        <v>3</v>
      </c>
      <c r="E301" s="59">
        <v>1</v>
      </c>
      <c r="F301" s="59">
        <v>0</v>
      </c>
      <c r="G301" s="59">
        <v>0</v>
      </c>
      <c r="H301" s="59"/>
      <c r="I301" s="71"/>
      <c r="J301" s="59">
        <v>18.5</v>
      </c>
      <c r="K301" s="72">
        <v>17.5</v>
      </c>
      <c r="L301" s="59">
        <v>1</v>
      </c>
      <c r="M301" s="59">
        <v>16</v>
      </c>
      <c r="N301" s="59">
        <v>12</v>
      </c>
      <c r="O301" s="72">
        <v>11</v>
      </c>
      <c r="P301" s="59">
        <v>1</v>
      </c>
      <c r="Q301" s="59">
        <v>11</v>
      </c>
      <c r="R301" s="59">
        <v>4</v>
      </c>
      <c r="S301" s="72">
        <v>4</v>
      </c>
      <c r="T301" s="59">
        <v>0</v>
      </c>
      <c r="U301" s="59">
        <v>3</v>
      </c>
      <c r="V301" s="37">
        <v>1</v>
      </c>
      <c r="W301" s="36">
        <v>1</v>
      </c>
      <c r="X301" s="37">
        <v>0</v>
      </c>
      <c r="Y301" s="74">
        <v>1</v>
      </c>
      <c r="Z301" s="59">
        <v>1.5</v>
      </c>
      <c r="AA301" s="72">
        <f t="shared" si="25"/>
        <v>1.5</v>
      </c>
      <c r="AB301" s="77">
        <v>0</v>
      </c>
      <c r="AC301" s="59">
        <v>1</v>
      </c>
      <c r="AE301" s="217"/>
    </row>
    <row r="302" spans="1:31" x14ac:dyDescent="0.25">
      <c r="A302" s="10">
        <v>21</v>
      </c>
      <c r="B302" s="70" t="s">
        <v>308</v>
      </c>
      <c r="C302" s="78">
        <v>3</v>
      </c>
      <c r="D302" s="72">
        <v>2</v>
      </c>
      <c r="E302" s="48">
        <v>1</v>
      </c>
      <c r="F302" s="48">
        <v>2</v>
      </c>
      <c r="G302" s="48">
        <v>0</v>
      </c>
      <c r="H302" s="48"/>
      <c r="I302" s="71"/>
      <c r="J302" s="48">
        <v>16</v>
      </c>
      <c r="K302" s="72">
        <v>16</v>
      </c>
      <c r="L302" s="48">
        <v>0</v>
      </c>
      <c r="M302" s="48">
        <v>15</v>
      </c>
      <c r="N302" s="48">
        <v>10</v>
      </c>
      <c r="O302" s="72">
        <v>10</v>
      </c>
      <c r="P302" s="48">
        <v>0</v>
      </c>
      <c r="Q302" s="48">
        <v>9</v>
      </c>
      <c r="R302" s="48">
        <v>3</v>
      </c>
      <c r="S302" s="72">
        <v>3</v>
      </c>
      <c r="T302" s="48">
        <v>0</v>
      </c>
      <c r="U302" s="48">
        <v>3</v>
      </c>
      <c r="V302" s="37">
        <v>1</v>
      </c>
      <c r="W302" s="36">
        <v>1</v>
      </c>
      <c r="X302" s="37">
        <v>0</v>
      </c>
      <c r="Y302" s="74">
        <v>1</v>
      </c>
      <c r="Z302" s="48">
        <v>2</v>
      </c>
      <c r="AA302" s="72">
        <v>2</v>
      </c>
      <c r="AB302" s="79">
        <v>0</v>
      </c>
      <c r="AC302" s="48">
        <v>2</v>
      </c>
      <c r="AE302" s="217"/>
    </row>
    <row r="303" spans="1:31" x14ac:dyDescent="0.25">
      <c r="A303" s="10">
        <v>22</v>
      </c>
      <c r="B303" s="70" t="s">
        <v>309</v>
      </c>
      <c r="C303" s="56">
        <v>4</v>
      </c>
      <c r="D303" s="72">
        <v>1</v>
      </c>
      <c r="E303" s="58">
        <v>3</v>
      </c>
      <c r="F303" s="58">
        <v>0</v>
      </c>
      <c r="G303" s="58">
        <v>1</v>
      </c>
      <c r="H303" s="58"/>
      <c r="I303" s="71"/>
      <c r="J303" s="58">
        <v>21</v>
      </c>
      <c r="K303" s="72">
        <v>21</v>
      </c>
      <c r="L303" s="58">
        <v>0</v>
      </c>
      <c r="M303" s="58">
        <v>19</v>
      </c>
      <c r="N303" s="58">
        <v>14</v>
      </c>
      <c r="O303" s="72">
        <v>14</v>
      </c>
      <c r="P303" s="58">
        <v>0</v>
      </c>
      <c r="Q303" s="58">
        <v>12</v>
      </c>
      <c r="R303" s="58">
        <v>4</v>
      </c>
      <c r="S303" s="72">
        <v>4</v>
      </c>
      <c r="T303" s="58">
        <v>0</v>
      </c>
      <c r="U303" s="58">
        <v>4</v>
      </c>
      <c r="V303" s="37">
        <v>2</v>
      </c>
      <c r="W303" s="36">
        <v>2</v>
      </c>
      <c r="X303" s="37">
        <v>0</v>
      </c>
      <c r="Y303" s="74">
        <v>2</v>
      </c>
      <c r="Z303" s="58">
        <v>1</v>
      </c>
      <c r="AA303" s="72">
        <v>1</v>
      </c>
      <c r="AB303" s="75">
        <v>0</v>
      </c>
      <c r="AC303" s="58">
        <v>1</v>
      </c>
      <c r="AE303" s="217"/>
    </row>
    <row r="304" spans="1:31" x14ac:dyDescent="0.25">
      <c r="A304" s="10">
        <v>23</v>
      </c>
      <c r="B304" s="70" t="s">
        <v>310</v>
      </c>
      <c r="C304" s="56">
        <v>3</v>
      </c>
      <c r="D304" s="72">
        <v>2</v>
      </c>
      <c r="E304" s="58">
        <v>1</v>
      </c>
      <c r="F304" s="58">
        <v>0</v>
      </c>
      <c r="G304" s="58">
        <v>0</v>
      </c>
      <c r="H304" s="58"/>
      <c r="I304" s="71"/>
      <c r="J304" s="58">
        <v>18</v>
      </c>
      <c r="K304" s="72">
        <f t="shared" ref="K304" si="30">J304-L304</f>
        <v>16</v>
      </c>
      <c r="L304" s="58">
        <v>2</v>
      </c>
      <c r="M304" s="58">
        <v>11</v>
      </c>
      <c r="N304" s="58">
        <v>12</v>
      </c>
      <c r="O304" s="72">
        <f t="shared" ref="O304:O305" si="31">N304-P304</f>
        <v>11</v>
      </c>
      <c r="P304" s="58">
        <v>1</v>
      </c>
      <c r="Q304" s="58">
        <v>9</v>
      </c>
      <c r="R304" s="58">
        <v>3</v>
      </c>
      <c r="S304" s="72">
        <f t="shared" si="27"/>
        <v>2</v>
      </c>
      <c r="T304" s="58">
        <v>1</v>
      </c>
      <c r="U304" s="58">
        <v>1</v>
      </c>
      <c r="V304" s="37">
        <v>1</v>
      </c>
      <c r="W304" s="36">
        <v>1</v>
      </c>
      <c r="X304" s="37">
        <v>0</v>
      </c>
      <c r="Y304" s="74">
        <v>1</v>
      </c>
      <c r="Z304" s="58">
        <v>2</v>
      </c>
      <c r="AA304" s="72">
        <v>2</v>
      </c>
      <c r="AB304" s="75">
        <v>0</v>
      </c>
      <c r="AC304" s="58">
        <v>0</v>
      </c>
      <c r="AE304" s="217">
        <v>1</v>
      </c>
    </row>
    <row r="305" spans="1:31" x14ac:dyDescent="0.25">
      <c r="A305" s="10"/>
      <c r="B305" s="80" t="s">
        <v>311</v>
      </c>
      <c r="C305" s="21"/>
      <c r="D305" s="72"/>
      <c r="E305" s="42"/>
      <c r="F305" s="42"/>
      <c r="G305" s="42"/>
      <c r="H305" s="42"/>
      <c r="I305" s="71"/>
      <c r="J305" s="42"/>
      <c r="K305" s="72"/>
      <c r="L305" s="42"/>
      <c r="M305" s="42"/>
      <c r="N305" s="42"/>
      <c r="O305" s="72">
        <f t="shared" si="31"/>
        <v>0</v>
      </c>
      <c r="P305" s="42"/>
      <c r="Q305" s="42"/>
      <c r="R305" s="42"/>
      <c r="S305" s="72"/>
      <c r="T305" s="42"/>
      <c r="U305" s="42"/>
      <c r="V305" s="37"/>
      <c r="W305" s="36"/>
      <c r="X305" s="37"/>
      <c r="Y305" s="74"/>
      <c r="Z305" s="42"/>
      <c r="AA305" s="72"/>
      <c r="AB305" s="75"/>
      <c r="AC305" s="42"/>
      <c r="AE305" s="217"/>
    </row>
    <row r="306" spans="1:31" x14ac:dyDescent="0.25">
      <c r="A306" s="10">
        <v>24</v>
      </c>
      <c r="B306" s="70" t="s">
        <v>312</v>
      </c>
      <c r="C306" s="21">
        <v>20</v>
      </c>
      <c r="D306" s="72">
        <v>17</v>
      </c>
      <c r="E306" s="42">
        <v>3</v>
      </c>
      <c r="F306" s="42">
        <v>10</v>
      </c>
      <c r="G306" s="42">
        <v>1</v>
      </c>
      <c r="H306" s="42"/>
      <c r="I306" s="71"/>
      <c r="J306" s="42">
        <v>78.5</v>
      </c>
      <c r="K306" s="72">
        <v>72.5</v>
      </c>
      <c r="L306" s="42">
        <v>6</v>
      </c>
      <c r="M306" s="42">
        <v>54</v>
      </c>
      <c r="N306" s="42">
        <v>47</v>
      </c>
      <c r="O306" s="72">
        <v>45</v>
      </c>
      <c r="P306" s="42">
        <v>2</v>
      </c>
      <c r="Q306" s="42">
        <v>37</v>
      </c>
      <c r="R306" s="42">
        <v>20</v>
      </c>
      <c r="S306" s="72">
        <v>17</v>
      </c>
      <c r="T306" s="48">
        <v>3</v>
      </c>
      <c r="U306" s="48">
        <v>13</v>
      </c>
      <c r="V306" s="37">
        <v>6</v>
      </c>
      <c r="W306" s="36">
        <v>6</v>
      </c>
      <c r="X306" s="37">
        <v>0</v>
      </c>
      <c r="Y306" s="74">
        <v>0</v>
      </c>
      <c r="Z306" s="48">
        <v>5.5</v>
      </c>
      <c r="AA306" s="81">
        <v>4.5</v>
      </c>
      <c r="AB306" s="79">
        <v>1</v>
      </c>
      <c r="AC306" s="48">
        <v>4</v>
      </c>
      <c r="AE306" s="217"/>
    </row>
    <row r="307" spans="1:31" x14ac:dyDescent="0.25">
      <c r="A307" s="10">
        <v>25</v>
      </c>
      <c r="B307" s="70" t="s">
        <v>313</v>
      </c>
      <c r="C307" s="82">
        <v>16</v>
      </c>
      <c r="D307" s="72">
        <v>13</v>
      </c>
      <c r="E307" s="52">
        <v>3</v>
      </c>
      <c r="F307" s="52">
        <v>5</v>
      </c>
      <c r="G307" s="52">
        <v>2</v>
      </c>
      <c r="H307" s="52"/>
      <c r="I307" s="83"/>
      <c r="J307" s="52">
        <v>74</v>
      </c>
      <c r="K307" s="72">
        <v>69</v>
      </c>
      <c r="L307" s="52">
        <v>5</v>
      </c>
      <c r="M307" s="52">
        <v>64</v>
      </c>
      <c r="N307" s="52">
        <v>47</v>
      </c>
      <c r="O307" s="72">
        <v>44</v>
      </c>
      <c r="P307" s="52">
        <v>3</v>
      </c>
      <c r="Q307" s="52">
        <v>40</v>
      </c>
      <c r="R307" s="52">
        <v>16</v>
      </c>
      <c r="S307" s="72">
        <v>16</v>
      </c>
      <c r="T307" s="84">
        <v>0</v>
      </c>
      <c r="U307" s="84">
        <v>15</v>
      </c>
      <c r="V307" s="37">
        <v>4</v>
      </c>
      <c r="W307" s="36">
        <v>3</v>
      </c>
      <c r="X307" s="37">
        <v>1</v>
      </c>
      <c r="Y307" s="74">
        <v>3</v>
      </c>
      <c r="Z307" s="85">
        <v>7</v>
      </c>
      <c r="AA307" s="81">
        <v>6</v>
      </c>
      <c r="AB307" s="86">
        <v>1</v>
      </c>
      <c r="AC307" s="87">
        <v>6</v>
      </c>
      <c r="AE307" s="217"/>
    </row>
    <row r="308" spans="1:31" ht="25.5" x14ac:dyDescent="0.25">
      <c r="A308" s="24"/>
      <c r="B308" s="24" t="s">
        <v>12</v>
      </c>
      <c r="C308" s="24">
        <f>SUM(C282:C307)</f>
        <v>157</v>
      </c>
      <c r="D308" s="24">
        <f t="shared" ref="D308:I308" si="32">SUM(D282:D307)</f>
        <v>113</v>
      </c>
      <c r="E308" s="24">
        <f t="shared" si="32"/>
        <v>44</v>
      </c>
      <c r="F308" s="24">
        <f t="shared" si="32"/>
        <v>51</v>
      </c>
      <c r="G308" s="24">
        <f t="shared" si="32"/>
        <v>11</v>
      </c>
      <c r="H308" s="24">
        <f t="shared" si="32"/>
        <v>0</v>
      </c>
      <c r="I308" s="24">
        <f t="shared" si="32"/>
        <v>0</v>
      </c>
      <c r="J308" s="24">
        <f>SUM(J282:J307)</f>
        <v>717</v>
      </c>
      <c r="K308" s="24">
        <f t="shared" ref="K308:AE308" si="33">SUM(K282:K307)</f>
        <v>657.5</v>
      </c>
      <c r="L308" s="24">
        <f t="shared" si="33"/>
        <v>59.5</v>
      </c>
      <c r="M308" s="24">
        <f t="shared" si="33"/>
        <v>535</v>
      </c>
      <c r="N308" s="24">
        <f t="shared" si="33"/>
        <v>466</v>
      </c>
      <c r="O308" s="24">
        <f t="shared" si="33"/>
        <v>442</v>
      </c>
      <c r="P308" s="24">
        <f t="shared" si="33"/>
        <v>24</v>
      </c>
      <c r="Q308" s="24">
        <f t="shared" si="33"/>
        <v>365</v>
      </c>
      <c r="R308" s="24">
        <f t="shared" si="33"/>
        <v>160</v>
      </c>
      <c r="S308" s="24">
        <f t="shared" si="33"/>
        <v>129</v>
      </c>
      <c r="T308" s="24">
        <f t="shared" si="33"/>
        <v>31</v>
      </c>
      <c r="U308" s="24">
        <f t="shared" si="33"/>
        <v>107</v>
      </c>
      <c r="V308" s="24">
        <f t="shared" si="33"/>
        <v>36</v>
      </c>
      <c r="W308" s="24">
        <f t="shared" si="33"/>
        <v>34</v>
      </c>
      <c r="X308" s="24">
        <f t="shared" si="33"/>
        <v>2</v>
      </c>
      <c r="Y308" s="24">
        <f t="shared" si="33"/>
        <v>23</v>
      </c>
      <c r="Z308" s="24">
        <f t="shared" si="33"/>
        <v>55</v>
      </c>
      <c r="AA308" s="24">
        <f t="shared" si="33"/>
        <v>52.5</v>
      </c>
      <c r="AB308" s="24">
        <f t="shared" si="33"/>
        <v>2.5</v>
      </c>
      <c r="AC308" s="24">
        <f t="shared" si="33"/>
        <v>40</v>
      </c>
      <c r="AE308" s="404">
        <f t="shared" si="33"/>
        <v>50</v>
      </c>
    </row>
    <row r="309" spans="1:31" ht="27" x14ac:dyDescent="0.25">
      <c r="A309" s="24"/>
      <c r="B309" s="9" t="s">
        <v>314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E309" s="217"/>
    </row>
    <row r="310" spans="1:31" ht="27" x14ac:dyDescent="0.35">
      <c r="A310" s="10">
        <v>1</v>
      </c>
      <c r="B310" s="88" t="s">
        <v>315</v>
      </c>
      <c r="C310" s="89">
        <v>5</v>
      </c>
      <c r="D310" s="90">
        <v>4</v>
      </c>
      <c r="E310" s="91">
        <v>1</v>
      </c>
      <c r="F310" s="89">
        <v>0</v>
      </c>
      <c r="G310" s="89">
        <v>0</v>
      </c>
      <c r="H310" s="89">
        <v>0</v>
      </c>
      <c r="I310" s="89">
        <v>0</v>
      </c>
      <c r="J310" s="89">
        <v>28</v>
      </c>
      <c r="K310" s="90">
        <v>26</v>
      </c>
      <c r="L310" s="89">
        <v>2</v>
      </c>
      <c r="M310" s="89">
        <v>20</v>
      </c>
      <c r="N310" s="89">
        <v>17</v>
      </c>
      <c r="O310" s="90">
        <v>16</v>
      </c>
      <c r="P310" s="89">
        <v>1</v>
      </c>
      <c r="Q310" s="89">
        <v>13</v>
      </c>
      <c r="R310" s="89">
        <v>5</v>
      </c>
      <c r="S310" s="90">
        <v>4</v>
      </c>
      <c r="T310" s="89">
        <v>1</v>
      </c>
      <c r="U310" s="89">
        <v>2</v>
      </c>
      <c r="V310" s="89">
        <v>4</v>
      </c>
      <c r="W310" s="90">
        <v>4</v>
      </c>
      <c r="X310" s="89">
        <v>0</v>
      </c>
      <c r="Y310" s="89">
        <v>3</v>
      </c>
      <c r="Z310" s="89">
        <v>2</v>
      </c>
      <c r="AA310" s="90">
        <v>2</v>
      </c>
      <c r="AB310" s="89">
        <v>0</v>
      </c>
      <c r="AC310" s="89">
        <v>2</v>
      </c>
      <c r="AE310" s="217">
        <v>1</v>
      </c>
    </row>
    <row r="311" spans="1:31" ht="27" x14ac:dyDescent="0.35">
      <c r="A311" s="10">
        <v>2</v>
      </c>
      <c r="B311" s="88" t="s">
        <v>316</v>
      </c>
      <c r="C311" s="92">
        <v>3</v>
      </c>
      <c r="D311" s="93">
        <v>2</v>
      </c>
      <c r="E311" s="94">
        <v>1</v>
      </c>
      <c r="F311" s="92">
        <v>1</v>
      </c>
      <c r="G311" s="92">
        <v>0</v>
      </c>
      <c r="H311" s="92">
        <v>0</v>
      </c>
      <c r="I311" s="92">
        <v>0</v>
      </c>
      <c r="J311" s="92">
        <v>18</v>
      </c>
      <c r="K311" s="93">
        <v>18</v>
      </c>
      <c r="L311" s="92">
        <v>0</v>
      </c>
      <c r="M311" s="92">
        <v>14</v>
      </c>
      <c r="N311" s="92">
        <v>13</v>
      </c>
      <c r="O311" s="93">
        <v>13</v>
      </c>
      <c r="P311" s="92">
        <v>0</v>
      </c>
      <c r="Q311" s="92">
        <v>10</v>
      </c>
      <c r="R311" s="92">
        <v>3</v>
      </c>
      <c r="S311" s="93">
        <v>3</v>
      </c>
      <c r="T311" s="92">
        <v>0</v>
      </c>
      <c r="U311" s="92">
        <v>2</v>
      </c>
      <c r="V311" s="92">
        <v>1</v>
      </c>
      <c r="W311" s="93">
        <v>1</v>
      </c>
      <c r="X311" s="92">
        <v>0</v>
      </c>
      <c r="Y311" s="92">
        <v>1</v>
      </c>
      <c r="Z311" s="92">
        <v>1</v>
      </c>
      <c r="AA311" s="93">
        <v>1</v>
      </c>
      <c r="AB311" s="92">
        <v>0</v>
      </c>
      <c r="AC311" s="92">
        <v>1</v>
      </c>
      <c r="AE311" s="217">
        <v>7</v>
      </c>
    </row>
    <row r="312" spans="1:31" ht="27" x14ac:dyDescent="0.35">
      <c r="A312" s="10">
        <v>3</v>
      </c>
      <c r="B312" s="88" t="s">
        <v>317</v>
      </c>
      <c r="C312" s="89">
        <v>7</v>
      </c>
      <c r="D312" s="90">
        <v>7</v>
      </c>
      <c r="E312" s="91">
        <v>0</v>
      </c>
      <c r="F312" s="89">
        <v>2</v>
      </c>
      <c r="G312" s="89">
        <v>1</v>
      </c>
      <c r="H312" s="89">
        <v>0</v>
      </c>
      <c r="I312" s="89">
        <v>0</v>
      </c>
      <c r="J312" s="89">
        <v>32</v>
      </c>
      <c r="K312" s="90">
        <v>30</v>
      </c>
      <c r="L312" s="89">
        <v>2</v>
      </c>
      <c r="M312" s="89">
        <v>22</v>
      </c>
      <c r="N312" s="89">
        <v>20</v>
      </c>
      <c r="O312" s="90">
        <v>18</v>
      </c>
      <c r="P312" s="89">
        <v>2</v>
      </c>
      <c r="Q312" s="89">
        <v>14</v>
      </c>
      <c r="R312" s="89">
        <v>7</v>
      </c>
      <c r="S312" s="90">
        <v>7</v>
      </c>
      <c r="T312" s="89">
        <v>0</v>
      </c>
      <c r="U312" s="89">
        <v>3</v>
      </c>
      <c r="V312" s="89">
        <v>4</v>
      </c>
      <c r="W312" s="90">
        <v>4</v>
      </c>
      <c r="X312" s="89">
        <v>0</v>
      </c>
      <c r="Y312" s="89">
        <v>4</v>
      </c>
      <c r="Z312" s="89">
        <v>1</v>
      </c>
      <c r="AA312" s="90">
        <v>1</v>
      </c>
      <c r="AB312" s="89">
        <v>0</v>
      </c>
      <c r="AC312" s="89">
        <v>1</v>
      </c>
      <c r="AE312" s="217">
        <v>1</v>
      </c>
    </row>
    <row r="313" spans="1:31" ht="27" x14ac:dyDescent="0.35">
      <c r="A313" s="10">
        <v>4</v>
      </c>
      <c r="B313" s="88" t="s">
        <v>318</v>
      </c>
      <c r="C313" s="89">
        <v>3</v>
      </c>
      <c r="D313" s="90">
        <v>2</v>
      </c>
      <c r="E313" s="91">
        <v>1</v>
      </c>
      <c r="F313" s="89">
        <v>1</v>
      </c>
      <c r="G313" s="89">
        <v>0</v>
      </c>
      <c r="H313" s="89">
        <v>0</v>
      </c>
      <c r="I313" s="89">
        <v>0</v>
      </c>
      <c r="J313" s="89">
        <v>18</v>
      </c>
      <c r="K313" s="90">
        <v>16</v>
      </c>
      <c r="L313" s="89">
        <v>2</v>
      </c>
      <c r="M313" s="89">
        <v>12</v>
      </c>
      <c r="N313" s="89">
        <v>14</v>
      </c>
      <c r="O313" s="90">
        <v>13</v>
      </c>
      <c r="P313" s="89">
        <v>1</v>
      </c>
      <c r="Q313" s="89">
        <v>10</v>
      </c>
      <c r="R313" s="89">
        <v>3</v>
      </c>
      <c r="S313" s="90">
        <v>2</v>
      </c>
      <c r="T313" s="89">
        <v>1</v>
      </c>
      <c r="U313" s="89">
        <v>2</v>
      </c>
      <c r="V313" s="89">
        <v>0</v>
      </c>
      <c r="W313" s="90">
        <v>0</v>
      </c>
      <c r="X313" s="89">
        <v>0</v>
      </c>
      <c r="Y313" s="89">
        <v>0</v>
      </c>
      <c r="Z313" s="89">
        <v>1</v>
      </c>
      <c r="AA313" s="90">
        <v>1</v>
      </c>
      <c r="AB313" s="89">
        <v>0</v>
      </c>
      <c r="AC313" s="89">
        <v>1</v>
      </c>
      <c r="AE313" s="217">
        <v>2</v>
      </c>
    </row>
    <row r="314" spans="1:31" ht="27" x14ac:dyDescent="0.25">
      <c r="A314" s="10">
        <v>5</v>
      </c>
      <c r="B314" s="88" t="s">
        <v>319</v>
      </c>
      <c r="C314" s="95">
        <v>6</v>
      </c>
      <c r="D314" s="96">
        <v>4</v>
      </c>
      <c r="E314" s="97">
        <v>2</v>
      </c>
      <c r="F314" s="95">
        <v>2</v>
      </c>
      <c r="G314" s="95">
        <v>2</v>
      </c>
      <c r="H314" s="95" t="s">
        <v>320</v>
      </c>
      <c r="I314" s="95" t="s">
        <v>320</v>
      </c>
      <c r="J314" s="95">
        <v>30</v>
      </c>
      <c r="K314" s="96">
        <v>28</v>
      </c>
      <c r="L314" s="95">
        <v>2</v>
      </c>
      <c r="M314" s="95">
        <v>23</v>
      </c>
      <c r="N314" s="95">
        <v>20</v>
      </c>
      <c r="O314" s="96">
        <v>19</v>
      </c>
      <c r="P314" s="95">
        <v>1</v>
      </c>
      <c r="Q314" s="95">
        <v>14</v>
      </c>
      <c r="R314" s="95">
        <v>6</v>
      </c>
      <c r="S314" s="96">
        <v>5</v>
      </c>
      <c r="T314" s="95">
        <v>1</v>
      </c>
      <c r="U314" s="95">
        <v>5</v>
      </c>
      <c r="V314" s="98">
        <v>2</v>
      </c>
      <c r="W314" s="99">
        <v>2</v>
      </c>
      <c r="X314" s="98">
        <v>0</v>
      </c>
      <c r="Y314" s="98">
        <v>2</v>
      </c>
      <c r="Z314" s="95">
        <v>2</v>
      </c>
      <c r="AA314" s="96">
        <v>2</v>
      </c>
      <c r="AB314" s="95">
        <v>0</v>
      </c>
      <c r="AC314" s="95">
        <v>2</v>
      </c>
      <c r="AE314" s="217">
        <v>1</v>
      </c>
    </row>
    <row r="315" spans="1:31" ht="27" x14ac:dyDescent="0.35">
      <c r="A315" s="10">
        <v>6</v>
      </c>
      <c r="B315" s="88" t="s">
        <v>321</v>
      </c>
      <c r="C315" s="100">
        <v>3</v>
      </c>
      <c r="D315" s="101">
        <v>3</v>
      </c>
      <c r="E315" s="102">
        <v>0</v>
      </c>
      <c r="F315" s="100">
        <v>0</v>
      </c>
      <c r="G315" s="100">
        <v>0</v>
      </c>
      <c r="H315" s="100">
        <v>0</v>
      </c>
      <c r="I315" s="100">
        <v>0</v>
      </c>
      <c r="J315" s="100">
        <v>18</v>
      </c>
      <c r="K315" s="101">
        <v>18</v>
      </c>
      <c r="L315" s="100">
        <v>0</v>
      </c>
      <c r="M315" s="100">
        <v>15</v>
      </c>
      <c r="N315" s="100">
        <v>13</v>
      </c>
      <c r="O315" s="101">
        <v>13</v>
      </c>
      <c r="P315" s="100">
        <v>0</v>
      </c>
      <c r="Q315" s="100">
        <v>11</v>
      </c>
      <c r="R315" s="100">
        <v>3</v>
      </c>
      <c r="S315" s="101">
        <v>3</v>
      </c>
      <c r="T315" s="100">
        <v>0</v>
      </c>
      <c r="U315" s="100">
        <v>2</v>
      </c>
      <c r="V315" s="103">
        <v>1</v>
      </c>
      <c r="W315" s="104">
        <v>1</v>
      </c>
      <c r="X315" s="103">
        <v>0</v>
      </c>
      <c r="Y315" s="103">
        <v>1</v>
      </c>
      <c r="Z315" s="100">
        <v>1</v>
      </c>
      <c r="AA315" s="101">
        <v>1</v>
      </c>
      <c r="AB315" s="100">
        <v>0</v>
      </c>
      <c r="AC315" s="100">
        <v>1</v>
      </c>
      <c r="AE315" s="217">
        <v>2</v>
      </c>
    </row>
    <row r="316" spans="1:31" ht="27" x14ac:dyDescent="0.25">
      <c r="A316" s="10">
        <v>7</v>
      </c>
      <c r="B316" s="88" t="s">
        <v>322</v>
      </c>
      <c r="C316" s="95">
        <v>18</v>
      </c>
      <c r="D316" s="96">
        <v>16</v>
      </c>
      <c r="E316" s="97">
        <v>2</v>
      </c>
      <c r="F316" s="95">
        <v>5</v>
      </c>
      <c r="G316" s="95">
        <v>3</v>
      </c>
      <c r="H316" s="105">
        <v>0</v>
      </c>
      <c r="I316" s="106">
        <v>0</v>
      </c>
      <c r="J316" s="107">
        <v>71</v>
      </c>
      <c r="K316" s="108">
        <v>71</v>
      </c>
      <c r="L316" s="109">
        <v>0</v>
      </c>
      <c r="M316" s="109">
        <v>46</v>
      </c>
      <c r="N316" s="110">
        <v>43</v>
      </c>
      <c r="O316" s="111">
        <v>43</v>
      </c>
      <c r="P316" s="109">
        <v>0</v>
      </c>
      <c r="Q316" s="110">
        <v>26</v>
      </c>
      <c r="R316" s="109">
        <v>18</v>
      </c>
      <c r="S316" s="111">
        <v>18</v>
      </c>
      <c r="T316" s="110">
        <v>0</v>
      </c>
      <c r="U316" s="109">
        <v>13</v>
      </c>
      <c r="V316" s="109">
        <v>7</v>
      </c>
      <c r="W316" s="111">
        <v>7</v>
      </c>
      <c r="X316" s="109">
        <v>0</v>
      </c>
      <c r="Y316" s="109">
        <v>5</v>
      </c>
      <c r="Z316" s="95">
        <v>3</v>
      </c>
      <c r="AA316" s="96">
        <v>3</v>
      </c>
      <c r="AB316" s="95">
        <v>0</v>
      </c>
      <c r="AC316" s="95">
        <v>2</v>
      </c>
      <c r="AE316" s="217"/>
    </row>
    <row r="317" spans="1:31" ht="27" x14ac:dyDescent="0.35">
      <c r="A317" s="10">
        <v>8</v>
      </c>
      <c r="B317" s="88" t="s">
        <v>323</v>
      </c>
      <c r="C317" s="89">
        <v>4</v>
      </c>
      <c r="D317" s="90">
        <v>3</v>
      </c>
      <c r="E317" s="91">
        <v>1</v>
      </c>
      <c r="F317" s="89">
        <v>0</v>
      </c>
      <c r="G317" s="89">
        <v>0</v>
      </c>
      <c r="H317" s="89">
        <v>0</v>
      </c>
      <c r="I317" s="89">
        <v>0</v>
      </c>
      <c r="J317" s="89">
        <v>21</v>
      </c>
      <c r="K317" s="90">
        <v>21</v>
      </c>
      <c r="L317" s="89">
        <v>0</v>
      </c>
      <c r="M317" s="89">
        <v>15</v>
      </c>
      <c r="N317" s="89">
        <v>14</v>
      </c>
      <c r="O317" s="90">
        <v>14</v>
      </c>
      <c r="P317" s="89">
        <v>0</v>
      </c>
      <c r="Q317" s="89">
        <v>10</v>
      </c>
      <c r="R317" s="89">
        <v>4</v>
      </c>
      <c r="S317" s="90">
        <v>4</v>
      </c>
      <c r="T317" s="89">
        <v>0</v>
      </c>
      <c r="U317" s="89">
        <v>3</v>
      </c>
      <c r="V317" s="112">
        <v>2</v>
      </c>
      <c r="W317" s="113">
        <v>2</v>
      </c>
      <c r="X317" s="112">
        <v>0</v>
      </c>
      <c r="Y317" s="112">
        <v>1</v>
      </c>
      <c r="Z317" s="89">
        <v>1</v>
      </c>
      <c r="AA317" s="90">
        <v>1</v>
      </c>
      <c r="AB317" s="89">
        <v>0</v>
      </c>
      <c r="AC317" s="89">
        <v>1</v>
      </c>
      <c r="AE317" s="217">
        <v>7</v>
      </c>
    </row>
    <row r="318" spans="1:31" ht="27" x14ac:dyDescent="0.35">
      <c r="A318" s="10">
        <v>9</v>
      </c>
      <c r="B318" s="88" t="s">
        <v>324</v>
      </c>
      <c r="C318" s="89">
        <v>4</v>
      </c>
      <c r="D318" s="90">
        <v>4</v>
      </c>
      <c r="E318" s="91">
        <v>0</v>
      </c>
      <c r="F318" s="89">
        <v>2</v>
      </c>
      <c r="G318" s="89">
        <v>0</v>
      </c>
      <c r="H318" s="89">
        <v>0</v>
      </c>
      <c r="I318" s="89">
        <v>0</v>
      </c>
      <c r="J318" s="89">
        <v>24</v>
      </c>
      <c r="K318" s="90">
        <v>23</v>
      </c>
      <c r="L318" s="89">
        <v>1</v>
      </c>
      <c r="M318" s="89">
        <v>20</v>
      </c>
      <c r="N318" s="89">
        <v>16</v>
      </c>
      <c r="O318" s="90">
        <v>15</v>
      </c>
      <c r="P318" s="89">
        <v>1</v>
      </c>
      <c r="Q318" s="89">
        <v>13</v>
      </c>
      <c r="R318" s="89">
        <v>4</v>
      </c>
      <c r="S318" s="90">
        <v>4</v>
      </c>
      <c r="T318" s="89">
        <v>0</v>
      </c>
      <c r="U318" s="89">
        <v>3</v>
      </c>
      <c r="V318" s="89">
        <v>3</v>
      </c>
      <c r="W318" s="90">
        <v>3</v>
      </c>
      <c r="X318" s="89">
        <v>0</v>
      </c>
      <c r="Y318" s="89">
        <v>3</v>
      </c>
      <c r="Z318" s="89">
        <v>1</v>
      </c>
      <c r="AA318" s="90">
        <v>1</v>
      </c>
      <c r="AB318" s="89">
        <v>0</v>
      </c>
      <c r="AC318" s="89">
        <v>1</v>
      </c>
      <c r="AE318" s="217">
        <v>4</v>
      </c>
    </row>
    <row r="319" spans="1:31" ht="27" x14ac:dyDescent="0.35">
      <c r="A319" s="10">
        <v>10</v>
      </c>
      <c r="B319" s="88" t="s">
        <v>325</v>
      </c>
      <c r="C319" s="114">
        <v>6</v>
      </c>
      <c r="D319" s="115">
        <v>6</v>
      </c>
      <c r="E319" s="114">
        <v>0</v>
      </c>
      <c r="F319" s="114">
        <v>5</v>
      </c>
      <c r="G319" s="114">
        <v>0</v>
      </c>
      <c r="H319" s="114">
        <v>1</v>
      </c>
      <c r="I319" s="114">
        <v>0</v>
      </c>
      <c r="J319" s="114">
        <v>29</v>
      </c>
      <c r="K319" s="115">
        <v>27</v>
      </c>
      <c r="L319" s="114">
        <v>2</v>
      </c>
      <c r="M319" s="114">
        <v>23</v>
      </c>
      <c r="N319" s="114">
        <v>18</v>
      </c>
      <c r="O319" s="115">
        <v>17</v>
      </c>
      <c r="P319" s="114">
        <v>1</v>
      </c>
      <c r="Q319" s="114">
        <v>14</v>
      </c>
      <c r="R319" s="114">
        <v>6</v>
      </c>
      <c r="S319" s="115">
        <v>5</v>
      </c>
      <c r="T319" s="114">
        <v>1</v>
      </c>
      <c r="U319" s="114">
        <v>4</v>
      </c>
      <c r="V319" s="114">
        <v>4</v>
      </c>
      <c r="W319" s="115">
        <v>4</v>
      </c>
      <c r="X319" s="114">
        <v>0</v>
      </c>
      <c r="Y319" s="114">
        <v>4</v>
      </c>
      <c r="Z319" s="114">
        <v>1</v>
      </c>
      <c r="AA319" s="115">
        <v>1</v>
      </c>
      <c r="AB319" s="114">
        <v>0</v>
      </c>
      <c r="AC319" s="114">
        <v>1</v>
      </c>
      <c r="AE319" s="217">
        <v>2</v>
      </c>
    </row>
    <row r="320" spans="1:31" ht="27" x14ac:dyDescent="0.35">
      <c r="A320" s="10">
        <v>11</v>
      </c>
      <c r="B320" s="88" t="s">
        <v>326</v>
      </c>
      <c r="C320" s="112">
        <v>8</v>
      </c>
      <c r="D320" s="113">
        <v>5</v>
      </c>
      <c r="E320" s="116">
        <v>3</v>
      </c>
      <c r="F320" s="112">
        <v>1</v>
      </c>
      <c r="G320" s="112">
        <v>2</v>
      </c>
      <c r="H320" s="112">
        <v>0</v>
      </c>
      <c r="I320" s="112">
        <v>0</v>
      </c>
      <c r="J320" s="112">
        <v>40</v>
      </c>
      <c r="K320" s="113">
        <v>36</v>
      </c>
      <c r="L320" s="112">
        <v>4</v>
      </c>
      <c r="M320" s="112">
        <v>32</v>
      </c>
      <c r="N320" s="112">
        <v>23</v>
      </c>
      <c r="O320" s="113">
        <v>23</v>
      </c>
      <c r="P320" s="112">
        <v>0</v>
      </c>
      <c r="Q320" s="112">
        <v>19</v>
      </c>
      <c r="R320" s="112">
        <v>8</v>
      </c>
      <c r="S320" s="113">
        <v>7</v>
      </c>
      <c r="T320" s="112">
        <v>1</v>
      </c>
      <c r="U320" s="112">
        <v>7</v>
      </c>
      <c r="V320" s="112">
        <v>6</v>
      </c>
      <c r="W320" s="113">
        <v>4</v>
      </c>
      <c r="X320" s="112">
        <v>2</v>
      </c>
      <c r="Y320" s="112">
        <v>4</v>
      </c>
      <c r="Z320" s="112">
        <v>3</v>
      </c>
      <c r="AA320" s="113">
        <v>2</v>
      </c>
      <c r="AB320" s="112">
        <v>1</v>
      </c>
      <c r="AC320" s="112">
        <v>2</v>
      </c>
      <c r="AE320" s="217">
        <v>6</v>
      </c>
    </row>
    <row r="321" spans="1:31" ht="27" x14ac:dyDescent="0.25">
      <c r="A321" s="10">
        <v>12</v>
      </c>
      <c r="B321" s="88" t="s">
        <v>327</v>
      </c>
      <c r="C321" s="83">
        <v>23</v>
      </c>
      <c r="D321" s="117">
        <v>15</v>
      </c>
      <c r="E321" s="118">
        <v>8</v>
      </c>
      <c r="F321" s="118">
        <v>9</v>
      </c>
      <c r="G321" s="118">
        <v>2</v>
      </c>
      <c r="H321" s="118">
        <v>0</v>
      </c>
      <c r="I321" s="119">
        <v>1</v>
      </c>
      <c r="J321" s="120">
        <v>85</v>
      </c>
      <c r="K321" s="121">
        <v>76</v>
      </c>
      <c r="L321" s="122">
        <v>9</v>
      </c>
      <c r="M321" s="123">
        <v>58</v>
      </c>
      <c r="N321" s="120">
        <v>53</v>
      </c>
      <c r="O321" s="121">
        <v>48</v>
      </c>
      <c r="P321" s="122">
        <v>5</v>
      </c>
      <c r="Q321" s="123">
        <v>40</v>
      </c>
      <c r="R321" s="120">
        <v>23</v>
      </c>
      <c r="S321" s="121">
        <v>19</v>
      </c>
      <c r="T321" s="122">
        <v>4</v>
      </c>
      <c r="U321" s="122">
        <v>11</v>
      </c>
      <c r="V321" s="124">
        <v>6</v>
      </c>
      <c r="W321" s="121">
        <v>6</v>
      </c>
      <c r="X321" s="59">
        <v>0</v>
      </c>
      <c r="Y321" s="123">
        <v>5</v>
      </c>
      <c r="Z321" s="120">
        <v>3</v>
      </c>
      <c r="AA321" s="121">
        <v>3</v>
      </c>
      <c r="AB321" s="59">
        <v>0</v>
      </c>
      <c r="AC321" s="59">
        <v>2</v>
      </c>
      <c r="AE321" s="217">
        <v>5</v>
      </c>
    </row>
    <row r="322" spans="1:31" ht="27" x14ac:dyDescent="0.35">
      <c r="A322" s="10">
        <v>13</v>
      </c>
      <c r="B322" s="88" t="s">
        <v>328</v>
      </c>
      <c r="C322" s="100">
        <v>9</v>
      </c>
      <c r="D322" s="101">
        <v>7</v>
      </c>
      <c r="E322" s="102">
        <v>2</v>
      </c>
      <c r="F322" s="100">
        <v>2</v>
      </c>
      <c r="G322" s="100">
        <v>1</v>
      </c>
      <c r="H322" s="100">
        <v>0</v>
      </c>
      <c r="I322" s="100">
        <v>0</v>
      </c>
      <c r="J322" s="100">
        <v>38</v>
      </c>
      <c r="K322" s="101">
        <v>35</v>
      </c>
      <c r="L322" s="100">
        <v>3</v>
      </c>
      <c r="M322" s="100">
        <v>26</v>
      </c>
      <c r="N322" s="100">
        <v>24</v>
      </c>
      <c r="O322" s="101">
        <v>22</v>
      </c>
      <c r="P322" s="100">
        <v>2</v>
      </c>
      <c r="Q322" s="100">
        <v>20</v>
      </c>
      <c r="R322" s="100">
        <v>9</v>
      </c>
      <c r="S322" s="101">
        <v>8</v>
      </c>
      <c r="T322" s="100">
        <v>1</v>
      </c>
      <c r="U322" s="100">
        <v>5</v>
      </c>
      <c r="V322" s="125">
        <v>3</v>
      </c>
      <c r="W322" s="126">
        <v>3</v>
      </c>
      <c r="X322" s="125">
        <v>0</v>
      </c>
      <c r="Y322" s="125">
        <v>2</v>
      </c>
      <c r="Z322" s="100">
        <v>2</v>
      </c>
      <c r="AA322" s="101">
        <v>2</v>
      </c>
      <c r="AB322" s="100">
        <v>0</v>
      </c>
      <c r="AC322" s="100">
        <v>1</v>
      </c>
      <c r="AE322" s="217">
        <v>3</v>
      </c>
    </row>
    <row r="323" spans="1:31" ht="25.5" x14ac:dyDescent="0.25">
      <c r="A323" s="24"/>
      <c r="B323" s="24" t="s">
        <v>12</v>
      </c>
      <c r="C323" s="24">
        <f>SUM(C310:C322)</f>
        <v>99</v>
      </c>
      <c r="D323" s="24">
        <f t="shared" ref="D323:I323" si="34">SUM(D310:D322)</f>
        <v>78</v>
      </c>
      <c r="E323" s="24">
        <f t="shared" si="34"/>
        <v>21</v>
      </c>
      <c r="F323" s="24">
        <f t="shared" si="34"/>
        <v>30</v>
      </c>
      <c r="G323" s="24">
        <f t="shared" si="34"/>
        <v>11</v>
      </c>
      <c r="H323" s="24">
        <f t="shared" si="34"/>
        <v>1</v>
      </c>
      <c r="I323" s="24">
        <f t="shared" si="34"/>
        <v>1</v>
      </c>
      <c r="J323" s="24">
        <f>SUM(J310:J322)</f>
        <v>452</v>
      </c>
      <c r="K323" s="24">
        <f t="shared" ref="K323:AE323" si="35">SUM(K310:K322)</f>
        <v>425</v>
      </c>
      <c r="L323" s="24">
        <f t="shared" si="35"/>
        <v>27</v>
      </c>
      <c r="M323" s="24">
        <f t="shared" si="35"/>
        <v>326</v>
      </c>
      <c r="N323" s="24">
        <f t="shared" si="35"/>
        <v>288</v>
      </c>
      <c r="O323" s="24">
        <f t="shared" si="35"/>
        <v>274</v>
      </c>
      <c r="P323" s="24">
        <f t="shared" si="35"/>
        <v>14</v>
      </c>
      <c r="Q323" s="24">
        <f t="shared" si="35"/>
        <v>214</v>
      </c>
      <c r="R323" s="24">
        <f t="shared" si="35"/>
        <v>99</v>
      </c>
      <c r="S323" s="24">
        <f t="shared" si="35"/>
        <v>89</v>
      </c>
      <c r="T323" s="24">
        <f t="shared" si="35"/>
        <v>10</v>
      </c>
      <c r="U323" s="24">
        <f t="shared" si="35"/>
        <v>62</v>
      </c>
      <c r="V323" s="24">
        <f t="shared" si="35"/>
        <v>43</v>
      </c>
      <c r="W323" s="24">
        <f t="shared" si="35"/>
        <v>41</v>
      </c>
      <c r="X323" s="24">
        <f t="shared" si="35"/>
        <v>2</v>
      </c>
      <c r="Y323" s="24">
        <f t="shared" si="35"/>
        <v>35</v>
      </c>
      <c r="Z323" s="24">
        <f t="shared" si="35"/>
        <v>22</v>
      </c>
      <c r="AA323" s="24">
        <f t="shared" si="35"/>
        <v>21</v>
      </c>
      <c r="AB323" s="24">
        <f t="shared" si="35"/>
        <v>1</v>
      </c>
      <c r="AC323" s="24">
        <f t="shared" si="35"/>
        <v>18</v>
      </c>
      <c r="AE323" s="404">
        <f t="shared" si="35"/>
        <v>41</v>
      </c>
    </row>
    <row r="324" spans="1:31" ht="27" x14ac:dyDescent="0.25">
      <c r="A324" s="24"/>
      <c r="B324" s="9" t="s">
        <v>329</v>
      </c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E324" s="217"/>
    </row>
    <row r="325" spans="1:31" ht="27" x14ac:dyDescent="0.25">
      <c r="A325" s="10">
        <v>1</v>
      </c>
      <c r="B325" s="17" t="s">
        <v>330</v>
      </c>
      <c r="C325" s="21">
        <v>14</v>
      </c>
      <c r="D325" s="46">
        <v>14</v>
      </c>
      <c r="E325" s="42">
        <v>0</v>
      </c>
      <c r="F325" s="43">
        <v>10</v>
      </c>
      <c r="G325" s="42">
        <v>1</v>
      </c>
      <c r="H325" s="42"/>
      <c r="I325" s="42"/>
      <c r="J325" s="43">
        <v>72</v>
      </c>
      <c r="K325" s="46">
        <v>69</v>
      </c>
      <c r="L325" s="42">
        <v>3</v>
      </c>
      <c r="M325" s="42">
        <v>62</v>
      </c>
      <c r="N325" s="42">
        <v>51</v>
      </c>
      <c r="O325" s="22">
        <f t="shared" ref="O325:O353" si="36">N325-P325</f>
        <v>48</v>
      </c>
      <c r="P325" s="42">
        <v>3</v>
      </c>
      <c r="Q325" s="42">
        <v>44</v>
      </c>
      <c r="R325" s="42">
        <v>14</v>
      </c>
      <c r="S325" s="22">
        <f t="shared" ref="S325:S345" si="37">R325-T325</f>
        <v>14</v>
      </c>
      <c r="T325" s="42">
        <v>0</v>
      </c>
      <c r="U325" s="42">
        <v>12</v>
      </c>
      <c r="V325" s="42">
        <v>3</v>
      </c>
      <c r="W325" s="22">
        <f t="shared" ref="W325:W345" si="38">V325-X325</f>
        <v>3</v>
      </c>
      <c r="X325" s="42">
        <v>0</v>
      </c>
      <c r="Y325" s="42">
        <v>3</v>
      </c>
      <c r="Z325" s="42">
        <v>4</v>
      </c>
      <c r="AA325" s="22">
        <f t="shared" ref="AA325:AA345" si="39">Z325-AB325</f>
        <v>4</v>
      </c>
      <c r="AB325" s="42">
        <v>0</v>
      </c>
      <c r="AC325" s="42">
        <v>3</v>
      </c>
      <c r="AE325" s="217">
        <v>1</v>
      </c>
    </row>
    <row r="326" spans="1:31" ht="27" x14ac:dyDescent="0.25">
      <c r="A326" s="10">
        <v>2</v>
      </c>
      <c r="B326" s="17" t="s">
        <v>331</v>
      </c>
      <c r="C326" s="21">
        <v>6</v>
      </c>
      <c r="D326" s="46">
        <v>5</v>
      </c>
      <c r="E326" s="42">
        <v>1</v>
      </c>
      <c r="F326" s="43">
        <v>3</v>
      </c>
      <c r="G326" s="42"/>
      <c r="H326" s="42"/>
      <c r="I326" s="42"/>
      <c r="J326" s="43">
        <v>24</v>
      </c>
      <c r="K326" s="46">
        <v>23</v>
      </c>
      <c r="L326" s="42">
        <v>1</v>
      </c>
      <c r="M326" s="42">
        <v>21</v>
      </c>
      <c r="N326" s="42">
        <v>15</v>
      </c>
      <c r="O326" s="22">
        <f t="shared" si="36"/>
        <v>14</v>
      </c>
      <c r="P326" s="42">
        <v>1</v>
      </c>
      <c r="Q326" s="42">
        <v>13</v>
      </c>
      <c r="R326" s="42">
        <v>6</v>
      </c>
      <c r="S326" s="22">
        <f t="shared" si="37"/>
        <v>6</v>
      </c>
      <c r="T326" s="42">
        <v>0</v>
      </c>
      <c r="U326" s="42">
        <v>6</v>
      </c>
      <c r="V326" s="42">
        <v>0</v>
      </c>
      <c r="W326" s="22">
        <f t="shared" si="38"/>
        <v>0</v>
      </c>
      <c r="X326" s="42">
        <v>0</v>
      </c>
      <c r="Y326" s="42">
        <v>0</v>
      </c>
      <c r="Z326" s="42">
        <v>3</v>
      </c>
      <c r="AA326" s="22">
        <f t="shared" si="39"/>
        <v>3</v>
      </c>
      <c r="AB326" s="42">
        <v>0</v>
      </c>
      <c r="AC326" s="42">
        <v>2</v>
      </c>
      <c r="AE326" s="217"/>
    </row>
    <row r="327" spans="1:31" s="25" customFormat="1" ht="27" x14ac:dyDescent="0.25">
      <c r="A327" s="10">
        <v>3</v>
      </c>
      <c r="B327" s="127" t="s">
        <v>332</v>
      </c>
      <c r="C327" s="21">
        <v>2</v>
      </c>
      <c r="D327" s="46">
        <v>2</v>
      </c>
      <c r="E327" s="42">
        <v>0</v>
      </c>
      <c r="F327" s="43">
        <v>2</v>
      </c>
      <c r="G327" s="42"/>
      <c r="H327" s="42"/>
      <c r="I327" s="42"/>
      <c r="J327" s="43">
        <v>11</v>
      </c>
      <c r="K327" s="46">
        <v>11</v>
      </c>
      <c r="L327" s="42">
        <v>0</v>
      </c>
      <c r="M327" s="42">
        <v>8</v>
      </c>
      <c r="N327" s="42">
        <v>8</v>
      </c>
      <c r="O327" s="22">
        <f t="shared" si="36"/>
        <v>8</v>
      </c>
      <c r="P327" s="42">
        <v>0</v>
      </c>
      <c r="Q327" s="42">
        <v>6</v>
      </c>
      <c r="R327" s="42">
        <v>2</v>
      </c>
      <c r="S327" s="22">
        <f t="shared" si="37"/>
        <v>2</v>
      </c>
      <c r="T327" s="42">
        <v>0</v>
      </c>
      <c r="U327" s="42">
        <v>1</v>
      </c>
      <c r="V327" s="42">
        <v>0</v>
      </c>
      <c r="W327" s="22">
        <f t="shared" si="38"/>
        <v>0</v>
      </c>
      <c r="X327" s="42">
        <v>0</v>
      </c>
      <c r="Y327" s="42">
        <v>0</v>
      </c>
      <c r="Z327" s="42">
        <v>1</v>
      </c>
      <c r="AA327" s="22">
        <f t="shared" si="39"/>
        <v>1</v>
      </c>
      <c r="AB327" s="42">
        <v>0</v>
      </c>
      <c r="AC327" s="42">
        <v>1</v>
      </c>
      <c r="AE327" s="217">
        <v>2</v>
      </c>
    </row>
    <row r="328" spans="1:31" s="25" customFormat="1" ht="27" x14ac:dyDescent="0.25">
      <c r="A328" s="10">
        <v>4</v>
      </c>
      <c r="B328" s="17" t="s">
        <v>333</v>
      </c>
      <c r="C328" s="21">
        <v>3</v>
      </c>
      <c r="D328" s="46">
        <v>3</v>
      </c>
      <c r="E328" s="42">
        <v>0</v>
      </c>
      <c r="F328" s="43">
        <v>1</v>
      </c>
      <c r="G328" s="42"/>
      <c r="H328" s="42"/>
      <c r="I328" s="42"/>
      <c r="J328" s="43">
        <v>14</v>
      </c>
      <c r="K328" s="46">
        <v>14</v>
      </c>
      <c r="L328" s="42">
        <v>0</v>
      </c>
      <c r="M328" s="42">
        <v>10</v>
      </c>
      <c r="N328" s="42">
        <v>9</v>
      </c>
      <c r="O328" s="22">
        <f t="shared" si="36"/>
        <v>9</v>
      </c>
      <c r="P328" s="42">
        <v>0</v>
      </c>
      <c r="Q328" s="42">
        <v>6</v>
      </c>
      <c r="R328" s="42">
        <v>3</v>
      </c>
      <c r="S328" s="22">
        <f t="shared" si="37"/>
        <v>3</v>
      </c>
      <c r="T328" s="42">
        <v>0</v>
      </c>
      <c r="U328" s="42">
        <v>2</v>
      </c>
      <c r="V328" s="42">
        <v>1</v>
      </c>
      <c r="W328" s="22">
        <f t="shared" si="38"/>
        <v>1</v>
      </c>
      <c r="X328" s="42">
        <v>0</v>
      </c>
      <c r="Y328" s="42">
        <v>1</v>
      </c>
      <c r="Z328" s="42">
        <v>1</v>
      </c>
      <c r="AA328" s="22">
        <f t="shared" si="39"/>
        <v>1</v>
      </c>
      <c r="AB328" s="42">
        <v>0</v>
      </c>
      <c r="AC328" s="42">
        <v>1</v>
      </c>
      <c r="AE328" s="217">
        <v>2</v>
      </c>
    </row>
    <row r="329" spans="1:31" ht="27" x14ac:dyDescent="0.25">
      <c r="A329" s="10">
        <v>5</v>
      </c>
      <c r="B329" s="17" t="s">
        <v>334</v>
      </c>
      <c r="C329" s="21">
        <v>6</v>
      </c>
      <c r="D329" s="46">
        <v>6</v>
      </c>
      <c r="E329" s="42">
        <v>0</v>
      </c>
      <c r="F329" s="43">
        <v>4</v>
      </c>
      <c r="G329" s="42">
        <v>1</v>
      </c>
      <c r="H329" s="42"/>
      <c r="I329" s="42"/>
      <c r="J329" s="43">
        <v>26</v>
      </c>
      <c r="K329" s="46">
        <v>26</v>
      </c>
      <c r="L329" s="42">
        <v>0</v>
      </c>
      <c r="M329" s="42">
        <v>25</v>
      </c>
      <c r="N329" s="42">
        <v>17</v>
      </c>
      <c r="O329" s="22">
        <f t="shared" si="36"/>
        <v>17</v>
      </c>
      <c r="P329" s="42">
        <v>0</v>
      </c>
      <c r="Q329" s="42">
        <v>16</v>
      </c>
      <c r="R329" s="42">
        <v>6</v>
      </c>
      <c r="S329" s="22">
        <f t="shared" si="37"/>
        <v>6</v>
      </c>
      <c r="T329" s="42">
        <v>0</v>
      </c>
      <c r="U329" s="42">
        <v>6</v>
      </c>
      <c r="V329" s="42">
        <v>0</v>
      </c>
      <c r="W329" s="22">
        <f t="shared" si="38"/>
        <v>0</v>
      </c>
      <c r="X329" s="42">
        <v>0</v>
      </c>
      <c r="Y329" s="42">
        <v>0</v>
      </c>
      <c r="Z329" s="42">
        <v>3</v>
      </c>
      <c r="AA329" s="22">
        <f t="shared" si="39"/>
        <v>3</v>
      </c>
      <c r="AB329" s="42">
        <v>0</v>
      </c>
      <c r="AC329" s="42">
        <v>3</v>
      </c>
      <c r="AE329" s="217">
        <v>1</v>
      </c>
    </row>
    <row r="330" spans="1:31" ht="27" x14ac:dyDescent="0.25">
      <c r="A330" s="10">
        <v>6</v>
      </c>
      <c r="B330" s="17" t="s">
        <v>335</v>
      </c>
      <c r="C330" s="21">
        <v>3</v>
      </c>
      <c r="D330" s="46">
        <v>3</v>
      </c>
      <c r="E330" s="42">
        <v>0</v>
      </c>
      <c r="F330" s="43">
        <v>2</v>
      </c>
      <c r="G330" s="42"/>
      <c r="H330" s="42"/>
      <c r="I330" s="42"/>
      <c r="J330" s="43">
        <v>15</v>
      </c>
      <c r="K330" s="46">
        <v>15</v>
      </c>
      <c r="L330" s="42">
        <v>0</v>
      </c>
      <c r="M330" s="42">
        <v>14</v>
      </c>
      <c r="N330" s="42">
        <v>11</v>
      </c>
      <c r="O330" s="22">
        <f t="shared" si="36"/>
        <v>11</v>
      </c>
      <c r="P330" s="42">
        <v>0</v>
      </c>
      <c r="Q330" s="42">
        <v>10</v>
      </c>
      <c r="R330" s="42">
        <v>1</v>
      </c>
      <c r="S330" s="22">
        <f t="shared" si="37"/>
        <v>1</v>
      </c>
      <c r="T330" s="42">
        <v>0</v>
      </c>
      <c r="U330" s="42">
        <v>1</v>
      </c>
      <c r="V330" s="42">
        <v>2</v>
      </c>
      <c r="W330" s="22">
        <f t="shared" si="38"/>
        <v>2</v>
      </c>
      <c r="X330" s="42">
        <v>0</v>
      </c>
      <c r="Y330" s="42">
        <v>2</v>
      </c>
      <c r="Z330" s="42">
        <v>1</v>
      </c>
      <c r="AA330" s="22">
        <f t="shared" si="39"/>
        <v>1</v>
      </c>
      <c r="AB330" s="42">
        <v>0</v>
      </c>
      <c r="AC330" s="42">
        <v>1</v>
      </c>
      <c r="AE330" s="217">
        <v>1</v>
      </c>
    </row>
    <row r="331" spans="1:31" ht="27" x14ac:dyDescent="0.25">
      <c r="A331" s="10">
        <v>7</v>
      </c>
      <c r="B331" s="17" t="s">
        <v>336</v>
      </c>
      <c r="C331" s="21">
        <v>4</v>
      </c>
      <c r="D331" s="46">
        <v>4</v>
      </c>
      <c r="E331" s="42">
        <v>0</v>
      </c>
      <c r="F331" s="43">
        <v>1</v>
      </c>
      <c r="G331" s="42">
        <v>1</v>
      </c>
      <c r="H331" s="42"/>
      <c r="I331" s="42"/>
      <c r="J331" s="43">
        <v>22</v>
      </c>
      <c r="K331" s="46">
        <v>22</v>
      </c>
      <c r="L331" s="42">
        <v>0</v>
      </c>
      <c r="M331" s="42">
        <v>22</v>
      </c>
      <c r="N331" s="42">
        <v>18</v>
      </c>
      <c r="O331" s="22">
        <f t="shared" si="36"/>
        <v>18</v>
      </c>
      <c r="P331" s="42">
        <v>0</v>
      </c>
      <c r="Q331" s="42">
        <v>18</v>
      </c>
      <c r="R331" s="42">
        <v>3</v>
      </c>
      <c r="S331" s="22">
        <f t="shared" si="37"/>
        <v>3</v>
      </c>
      <c r="T331" s="42">
        <v>0</v>
      </c>
      <c r="U331" s="42">
        <v>3</v>
      </c>
      <c r="V331" s="42">
        <v>0</v>
      </c>
      <c r="W331" s="22">
        <f t="shared" si="38"/>
        <v>0</v>
      </c>
      <c r="X331" s="42">
        <v>0</v>
      </c>
      <c r="Y331" s="42">
        <v>0</v>
      </c>
      <c r="Z331" s="42">
        <v>1</v>
      </c>
      <c r="AA331" s="22">
        <f t="shared" si="39"/>
        <v>1</v>
      </c>
      <c r="AB331" s="42">
        <v>0</v>
      </c>
      <c r="AC331" s="42">
        <v>1</v>
      </c>
      <c r="AE331" s="217">
        <v>7</v>
      </c>
    </row>
    <row r="332" spans="1:31" ht="27" x14ac:dyDescent="0.25">
      <c r="A332" s="10">
        <v>8</v>
      </c>
      <c r="B332" s="17" t="s">
        <v>337</v>
      </c>
      <c r="C332" s="21">
        <v>6</v>
      </c>
      <c r="D332" s="46">
        <v>6</v>
      </c>
      <c r="E332" s="42">
        <v>0</v>
      </c>
      <c r="F332" s="43">
        <v>2</v>
      </c>
      <c r="G332" s="42">
        <v>2</v>
      </c>
      <c r="H332" s="42"/>
      <c r="I332" s="42"/>
      <c r="J332" s="43">
        <v>24</v>
      </c>
      <c r="K332" s="46">
        <v>24</v>
      </c>
      <c r="L332" s="42">
        <v>0</v>
      </c>
      <c r="M332" s="42">
        <v>22</v>
      </c>
      <c r="N332" s="42">
        <v>16</v>
      </c>
      <c r="O332" s="22">
        <f t="shared" si="36"/>
        <v>16</v>
      </c>
      <c r="P332" s="42">
        <v>0</v>
      </c>
      <c r="Q332" s="42">
        <v>14</v>
      </c>
      <c r="R332" s="42">
        <v>5</v>
      </c>
      <c r="S332" s="22">
        <f t="shared" si="37"/>
        <v>5</v>
      </c>
      <c r="T332" s="42">
        <v>0</v>
      </c>
      <c r="U332" s="42">
        <v>5</v>
      </c>
      <c r="V332" s="42">
        <v>2</v>
      </c>
      <c r="W332" s="22">
        <f t="shared" si="38"/>
        <v>2</v>
      </c>
      <c r="X332" s="42">
        <v>0</v>
      </c>
      <c r="Y332" s="42">
        <v>2</v>
      </c>
      <c r="Z332" s="42">
        <v>1</v>
      </c>
      <c r="AA332" s="22">
        <f t="shared" si="39"/>
        <v>1</v>
      </c>
      <c r="AB332" s="42">
        <v>0</v>
      </c>
      <c r="AC332" s="42">
        <v>1</v>
      </c>
      <c r="AE332" s="217">
        <v>1</v>
      </c>
    </row>
    <row r="333" spans="1:31" ht="27" x14ac:dyDescent="0.25">
      <c r="A333" s="10">
        <v>9</v>
      </c>
      <c r="B333" s="17" t="s">
        <v>338</v>
      </c>
      <c r="C333" s="21">
        <v>3</v>
      </c>
      <c r="D333" s="46">
        <v>3</v>
      </c>
      <c r="E333" s="42">
        <v>0</v>
      </c>
      <c r="F333" s="43">
        <v>1</v>
      </c>
      <c r="G333" s="42"/>
      <c r="H333" s="42"/>
      <c r="I333" s="42"/>
      <c r="J333" s="43">
        <v>18</v>
      </c>
      <c r="K333" s="46">
        <v>18</v>
      </c>
      <c r="L333" s="42">
        <v>0</v>
      </c>
      <c r="M333" s="42">
        <v>12</v>
      </c>
      <c r="N333" s="42">
        <v>13</v>
      </c>
      <c r="O333" s="22">
        <f t="shared" si="36"/>
        <v>13</v>
      </c>
      <c r="P333" s="42">
        <v>0</v>
      </c>
      <c r="Q333" s="42">
        <v>7</v>
      </c>
      <c r="R333" s="42">
        <v>3</v>
      </c>
      <c r="S333" s="22">
        <f t="shared" si="37"/>
        <v>3</v>
      </c>
      <c r="T333" s="42">
        <v>0</v>
      </c>
      <c r="U333" s="42">
        <v>3</v>
      </c>
      <c r="V333" s="42">
        <v>1</v>
      </c>
      <c r="W333" s="22">
        <f t="shared" si="38"/>
        <v>1</v>
      </c>
      <c r="X333" s="42">
        <v>0</v>
      </c>
      <c r="Y333" s="42">
        <v>1</v>
      </c>
      <c r="Z333" s="42">
        <v>1</v>
      </c>
      <c r="AA333" s="22">
        <f t="shared" si="39"/>
        <v>1</v>
      </c>
      <c r="AB333" s="42">
        <v>0</v>
      </c>
      <c r="AC333" s="42">
        <v>1</v>
      </c>
      <c r="AE333" s="217"/>
    </row>
    <row r="334" spans="1:31" ht="27" x14ac:dyDescent="0.25">
      <c r="A334" s="10">
        <v>10</v>
      </c>
      <c r="B334" s="127" t="s">
        <v>339</v>
      </c>
      <c r="C334" s="21">
        <v>6</v>
      </c>
      <c r="D334" s="46">
        <v>5</v>
      </c>
      <c r="E334" s="42">
        <v>1</v>
      </c>
      <c r="F334" s="43">
        <v>0</v>
      </c>
      <c r="G334" s="42"/>
      <c r="H334" s="42">
        <v>1</v>
      </c>
      <c r="I334" s="42"/>
      <c r="J334" s="43">
        <v>17</v>
      </c>
      <c r="K334" s="46">
        <v>17</v>
      </c>
      <c r="L334" s="42">
        <v>0</v>
      </c>
      <c r="M334" s="42">
        <v>15</v>
      </c>
      <c r="N334" s="42">
        <v>12</v>
      </c>
      <c r="O334" s="22">
        <f t="shared" si="36"/>
        <v>12</v>
      </c>
      <c r="P334" s="42">
        <v>0</v>
      </c>
      <c r="Q334" s="42">
        <v>11</v>
      </c>
      <c r="R334" s="42">
        <v>4</v>
      </c>
      <c r="S334" s="22">
        <f t="shared" si="37"/>
        <v>4</v>
      </c>
      <c r="T334" s="42">
        <v>0</v>
      </c>
      <c r="U334" s="42">
        <v>3</v>
      </c>
      <c r="V334" s="42">
        <v>0</v>
      </c>
      <c r="W334" s="22">
        <f t="shared" si="38"/>
        <v>0</v>
      </c>
      <c r="X334" s="42">
        <v>0</v>
      </c>
      <c r="Y334" s="42">
        <v>0</v>
      </c>
      <c r="Z334" s="42">
        <v>1</v>
      </c>
      <c r="AA334" s="22">
        <f t="shared" si="39"/>
        <v>1</v>
      </c>
      <c r="AB334" s="42">
        <v>0</v>
      </c>
      <c r="AC334" s="42">
        <v>1</v>
      </c>
      <c r="AE334" s="217"/>
    </row>
    <row r="335" spans="1:31" ht="27" x14ac:dyDescent="0.25">
      <c r="A335" s="10">
        <v>11</v>
      </c>
      <c r="B335" s="127" t="s">
        <v>340</v>
      </c>
      <c r="C335" s="21">
        <v>16</v>
      </c>
      <c r="D335" s="46">
        <v>15</v>
      </c>
      <c r="E335" s="42">
        <v>1</v>
      </c>
      <c r="F335" s="43">
        <v>12</v>
      </c>
      <c r="G335" s="42">
        <v>2</v>
      </c>
      <c r="H335" s="42"/>
      <c r="I335" s="42"/>
      <c r="J335" s="43">
        <v>79</v>
      </c>
      <c r="K335" s="46">
        <v>77</v>
      </c>
      <c r="L335" s="42">
        <v>2</v>
      </c>
      <c r="M335" s="42">
        <v>63</v>
      </c>
      <c r="N335" s="42">
        <v>56</v>
      </c>
      <c r="O335" s="22">
        <f t="shared" si="36"/>
        <v>56</v>
      </c>
      <c r="P335" s="42">
        <v>0</v>
      </c>
      <c r="Q335" s="42">
        <v>46</v>
      </c>
      <c r="R335" s="42">
        <v>15</v>
      </c>
      <c r="S335" s="22">
        <f t="shared" si="37"/>
        <v>13</v>
      </c>
      <c r="T335" s="42">
        <v>2</v>
      </c>
      <c r="U335" s="42">
        <v>10</v>
      </c>
      <c r="V335" s="42">
        <v>3</v>
      </c>
      <c r="W335" s="22">
        <f t="shared" si="38"/>
        <v>3</v>
      </c>
      <c r="X335" s="42">
        <v>0</v>
      </c>
      <c r="Y335" s="42">
        <v>3</v>
      </c>
      <c r="Z335" s="42">
        <v>5</v>
      </c>
      <c r="AA335" s="22">
        <f t="shared" si="39"/>
        <v>5</v>
      </c>
      <c r="AB335" s="42">
        <v>0</v>
      </c>
      <c r="AC335" s="42">
        <v>4</v>
      </c>
      <c r="AE335" s="217"/>
    </row>
    <row r="336" spans="1:31" ht="27" x14ac:dyDescent="0.25">
      <c r="A336" s="10">
        <v>12</v>
      </c>
      <c r="B336" s="127" t="s">
        <v>341</v>
      </c>
      <c r="C336" s="21">
        <v>3</v>
      </c>
      <c r="D336" s="46">
        <v>3</v>
      </c>
      <c r="E336" s="42">
        <v>0</v>
      </c>
      <c r="F336" s="43">
        <v>2</v>
      </c>
      <c r="G336" s="42"/>
      <c r="H336" s="42"/>
      <c r="I336" s="42"/>
      <c r="J336" s="43">
        <v>16</v>
      </c>
      <c r="K336" s="46">
        <v>16</v>
      </c>
      <c r="L336" s="42">
        <v>0</v>
      </c>
      <c r="M336" s="42">
        <v>13</v>
      </c>
      <c r="N336" s="42">
        <v>11</v>
      </c>
      <c r="O336" s="22">
        <f t="shared" si="36"/>
        <v>11</v>
      </c>
      <c r="P336" s="42">
        <v>0</v>
      </c>
      <c r="Q336" s="42">
        <v>9</v>
      </c>
      <c r="R336" s="42">
        <v>2</v>
      </c>
      <c r="S336" s="22">
        <f t="shared" si="37"/>
        <v>2</v>
      </c>
      <c r="T336" s="42">
        <v>0</v>
      </c>
      <c r="U336" s="42">
        <v>2</v>
      </c>
      <c r="V336" s="42">
        <v>2</v>
      </c>
      <c r="W336" s="22">
        <f t="shared" si="38"/>
        <v>2</v>
      </c>
      <c r="X336" s="42">
        <v>0</v>
      </c>
      <c r="Y336" s="42">
        <v>1</v>
      </c>
      <c r="Z336" s="42">
        <v>1</v>
      </c>
      <c r="AA336" s="22">
        <f t="shared" si="39"/>
        <v>1</v>
      </c>
      <c r="AB336" s="42">
        <v>0</v>
      </c>
      <c r="AC336" s="42">
        <v>1</v>
      </c>
      <c r="AE336" s="217"/>
    </row>
    <row r="337" spans="1:31" ht="27" x14ac:dyDescent="0.25">
      <c r="A337" s="10">
        <v>13</v>
      </c>
      <c r="B337" s="127" t="s">
        <v>342</v>
      </c>
      <c r="C337" s="21">
        <v>2</v>
      </c>
      <c r="D337" s="46">
        <v>2</v>
      </c>
      <c r="E337" s="42">
        <v>0</v>
      </c>
      <c r="F337" s="43">
        <v>0</v>
      </c>
      <c r="G337" s="42"/>
      <c r="H337" s="42"/>
      <c r="I337" s="42"/>
      <c r="J337" s="43">
        <v>12</v>
      </c>
      <c r="K337" s="46">
        <v>12</v>
      </c>
      <c r="L337" s="42">
        <v>0</v>
      </c>
      <c r="M337" s="42">
        <v>11</v>
      </c>
      <c r="N337" s="42">
        <v>8</v>
      </c>
      <c r="O337" s="22">
        <f t="shared" si="36"/>
        <v>8</v>
      </c>
      <c r="P337" s="42">
        <v>0</v>
      </c>
      <c r="Q337" s="42">
        <v>7</v>
      </c>
      <c r="R337" s="42">
        <v>2</v>
      </c>
      <c r="S337" s="22">
        <f t="shared" si="37"/>
        <v>2</v>
      </c>
      <c r="T337" s="42">
        <v>0</v>
      </c>
      <c r="U337" s="42">
        <v>2</v>
      </c>
      <c r="V337" s="42">
        <v>1</v>
      </c>
      <c r="W337" s="22">
        <f t="shared" si="38"/>
        <v>1</v>
      </c>
      <c r="X337" s="42">
        <v>0</v>
      </c>
      <c r="Y337" s="42">
        <v>1</v>
      </c>
      <c r="Z337" s="42">
        <v>1</v>
      </c>
      <c r="AA337" s="22">
        <f t="shared" si="39"/>
        <v>1</v>
      </c>
      <c r="AB337" s="42">
        <v>0</v>
      </c>
      <c r="AC337" s="42">
        <v>1</v>
      </c>
      <c r="AE337" s="217"/>
    </row>
    <row r="338" spans="1:31" ht="27" x14ac:dyDescent="0.25">
      <c r="A338" s="10">
        <v>14</v>
      </c>
      <c r="B338" s="127" t="s">
        <v>343</v>
      </c>
      <c r="C338" s="21">
        <v>6</v>
      </c>
      <c r="D338" s="46">
        <v>5</v>
      </c>
      <c r="E338" s="42">
        <v>1</v>
      </c>
      <c r="F338" s="43">
        <v>3</v>
      </c>
      <c r="G338" s="42"/>
      <c r="H338" s="42"/>
      <c r="I338" s="42"/>
      <c r="J338" s="45">
        <v>24.5</v>
      </c>
      <c r="K338" s="46">
        <v>24.5</v>
      </c>
      <c r="L338" s="42">
        <v>0</v>
      </c>
      <c r="M338" s="42">
        <v>22</v>
      </c>
      <c r="N338" s="42">
        <v>16</v>
      </c>
      <c r="O338" s="22">
        <f t="shared" si="36"/>
        <v>16</v>
      </c>
      <c r="P338" s="42">
        <v>0</v>
      </c>
      <c r="Q338" s="42">
        <v>13</v>
      </c>
      <c r="R338" s="42">
        <v>5</v>
      </c>
      <c r="S338" s="22">
        <f t="shared" si="37"/>
        <v>5</v>
      </c>
      <c r="T338" s="42">
        <v>0</v>
      </c>
      <c r="U338" s="42">
        <v>5</v>
      </c>
      <c r="V338" s="42">
        <v>1</v>
      </c>
      <c r="W338" s="22">
        <f t="shared" si="38"/>
        <v>1</v>
      </c>
      <c r="X338" s="42">
        <v>0</v>
      </c>
      <c r="Y338" s="42">
        <v>1</v>
      </c>
      <c r="Z338" s="42">
        <v>2.5</v>
      </c>
      <c r="AA338" s="22">
        <f t="shared" si="39"/>
        <v>2.5</v>
      </c>
      <c r="AB338" s="42">
        <v>0</v>
      </c>
      <c r="AC338" s="43">
        <v>2.5</v>
      </c>
      <c r="AE338" s="217">
        <v>11</v>
      </c>
    </row>
    <row r="339" spans="1:31" ht="27" x14ac:dyDescent="0.25">
      <c r="A339" s="10">
        <v>15</v>
      </c>
      <c r="B339" s="127" t="s">
        <v>344</v>
      </c>
      <c r="C339" s="21">
        <v>3</v>
      </c>
      <c r="D339" s="46">
        <v>3</v>
      </c>
      <c r="E339" s="42">
        <v>0</v>
      </c>
      <c r="F339" s="43">
        <v>2</v>
      </c>
      <c r="G339" s="42"/>
      <c r="H339" s="42"/>
      <c r="I339" s="42"/>
      <c r="J339" s="43">
        <v>20</v>
      </c>
      <c r="K339" s="46">
        <v>20</v>
      </c>
      <c r="L339" s="42">
        <v>0</v>
      </c>
      <c r="M339" s="42">
        <v>19</v>
      </c>
      <c r="N339" s="42">
        <v>15</v>
      </c>
      <c r="O339" s="22">
        <f t="shared" si="36"/>
        <v>15</v>
      </c>
      <c r="P339" s="42">
        <v>0</v>
      </c>
      <c r="Q339" s="42">
        <v>14</v>
      </c>
      <c r="R339" s="42">
        <v>3</v>
      </c>
      <c r="S339" s="22">
        <f t="shared" si="37"/>
        <v>3</v>
      </c>
      <c r="T339" s="42">
        <v>0</v>
      </c>
      <c r="U339" s="42">
        <v>3</v>
      </c>
      <c r="V339" s="42">
        <v>1</v>
      </c>
      <c r="W339" s="22">
        <f t="shared" si="38"/>
        <v>1</v>
      </c>
      <c r="X339" s="42">
        <v>0</v>
      </c>
      <c r="Y339" s="42">
        <v>1</v>
      </c>
      <c r="Z339" s="42">
        <v>1</v>
      </c>
      <c r="AA339" s="22">
        <f t="shared" si="39"/>
        <v>1</v>
      </c>
      <c r="AB339" s="42">
        <v>0</v>
      </c>
      <c r="AC339" s="42">
        <v>1</v>
      </c>
      <c r="AE339" s="217">
        <v>2</v>
      </c>
    </row>
    <row r="340" spans="1:31" ht="27" x14ac:dyDescent="0.25">
      <c r="A340" s="10">
        <v>16</v>
      </c>
      <c r="B340" s="127" t="s">
        <v>345</v>
      </c>
      <c r="C340" s="21">
        <v>4</v>
      </c>
      <c r="D340" s="46">
        <v>4</v>
      </c>
      <c r="E340" s="42">
        <v>0</v>
      </c>
      <c r="F340" s="43">
        <v>3</v>
      </c>
      <c r="G340" s="42"/>
      <c r="H340" s="42">
        <v>1</v>
      </c>
      <c r="I340" s="42"/>
      <c r="J340" s="43">
        <v>22</v>
      </c>
      <c r="K340" s="46">
        <v>22</v>
      </c>
      <c r="L340" s="42">
        <v>0</v>
      </c>
      <c r="M340" s="42">
        <v>20</v>
      </c>
      <c r="N340" s="42">
        <v>15</v>
      </c>
      <c r="O340" s="22">
        <f t="shared" si="36"/>
        <v>15</v>
      </c>
      <c r="P340" s="42">
        <v>0</v>
      </c>
      <c r="Q340" s="42">
        <v>14</v>
      </c>
      <c r="R340" s="42">
        <v>4</v>
      </c>
      <c r="S340" s="22">
        <f t="shared" si="37"/>
        <v>4</v>
      </c>
      <c r="T340" s="42">
        <v>0</v>
      </c>
      <c r="U340" s="42">
        <v>4</v>
      </c>
      <c r="V340" s="42">
        <v>2</v>
      </c>
      <c r="W340" s="22">
        <f t="shared" si="38"/>
        <v>2</v>
      </c>
      <c r="X340" s="42">
        <v>0</v>
      </c>
      <c r="Y340" s="42">
        <v>1</v>
      </c>
      <c r="Z340" s="42">
        <v>1</v>
      </c>
      <c r="AA340" s="22">
        <f t="shared" si="39"/>
        <v>1</v>
      </c>
      <c r="AB340" s="42">
        <v>0</v>
      </c>
      <c r="AC340" s="42">
        <v>1</v>
      </c>
      <c r="AE340" s="217">
        <v>1</v>
      </c>
    </row>
    <row r="341" spans="1:31" ht="27" x14ac:dyDescent="0.25">
      <c r="A341" s="10">
        <v>17</v>
      </c>
      <c r="B341" s="127" t="s">
        <v>346</v>
      </c>
      <c r="C341" s="21">
        <v>3</v>
      </c>
      <c r="D341" s="46">
        <v>3</v>
      </c>
      <c r="E341" s="42">
        <v>0</v>
      </c>
      <c r="F341" s="43">
        <v>2</v>
      </c>
      <c r="G341" s="42"/>
      <c r="H341" s="42"/>
      <c r="I341" s="42"/>
      <c r="J341" s="43">
        <v>19</v>
      </c>
      <c r="K341" s="46">
        <v>19</v>
      </c>
      <c r="L341" s="42">
        <v>0</v>
      </c>
      <c r="M341" s="42">
        <v>15</v>
      </c>
      <c r="N341" s="42">
        <v>12</v>
      </c>
      <c r="O341" s="22">
        <f t="shared" si="36"/>
        <v>12</v>
      </c>
      <c r="P341" s="42">
        <v>0</v>
      </c>
      <c r="Q341" s="42">
        <v>10</v>
      </c>
      <c r="R341" s="42">
        <v>4</v>
      </c>
      <c r="S341" s="22">
        <f t="shared" si="37"/>
        <v>4</v>
      </c>
      <c r="T341" s="42">
        <v>0</v>
      </c>
      <c r="U341" s="42">
        <v>4</v>
      </c>
      <c r="V341" s="42">
        <v>0</v>
      </c>
      <c r="W341" s="22">
        <f t="shared" si="38"/>
        <v>0</v>
      </c>
      <c r="X341" s="42">
        <v>0</v>
      </c>
      <c r="Y341" s="42">
        <v>0</v>
      </c>
      <c r="Z341" s="42">
        <v>3</v>
      </c>
      <c r="AA341" s="22">
        <f t="shared" si="39"/>
        <v>3</v>
      </c>
      <c r="AB341" s="42">
        <v>0</v>
      </c>
      <c r="AC341" s="42">
        <v>1</v>
      </c>
      <c r="AE341" s="217"/>
    </row>
    <row r="342" spans="1:31" ht="27" x14ac:dyDescent="0.25">
      <c r="A342" s="10">
        <v>18</v>
      </c>
      <c r="B342" s="127" t="s">
        <v>347</v>
      </c>
      <c r="C342" s="21">
        <v>3</v>
      </c>
      <c r="D342" s="46">
        <v>3</v>
      </c>
      <c r="E342" s="42">
        <v>0</v>
      </c>
      <c r="F342" s="43">
        <v>3</v>
      </c>
      <c r="G342" s="42"/>
      <c r="H342" s="42"/>
      <c r="I342" s="42"/>
      <c r="J342" s="43">
        <v>10</v>
      </c>
      <c r="K342" s="46">
        <v>10</v>
      </c>
      <c r="L342" s="42">
        <v>0</v>
      </c>
      <c r="M342" s="42">
        <v>6</v>
      </c>
      <c r="N342" s="42">
        <v>6</v>
      </c>
      <c r="O342" s="22">
        <f t="shared" si="36"/>
        <v>6</v>
      </c>
      <c r="P342" s="42">
        <v>0</v>
      </c>
      <c r="Q342" s="42">
        <v>5</v>
      </c>
      <c r="R342" s="42">
        <v>3</v>
      </c>
      <c r="S342" s="22">
        <f t="shared" si="37"/>
        <v>3</v>
      </c>
      <c r="T342" s="42">
        <v>0</v>
      </c>
      <c r="U342" s="42">
        <v>0</v>
      </c>
      <c r="V342" s="42">
        <v>0</v>
      </c>
      <c r="W342" s="22">
        <f t="shared" si="38"/>
        <v>0</v>
      </c>
      <c r="X342" s="42">
        <v>0</v>
      </c>
      <c r="Y342" s="42">
        <v>0</v>
      </c>
      <c r="Z342" s="42">
        <v>1</v>
      </c>
      <c r="AA342" s="22">
        <f t="shared" si="39"/>
        <v>1</v>
      </c>
      <c r="AB342" s="42">
        <v>0</v>
      </c>
      <c r="AC342" s="42">
        <v>1</v>
      </c>
      <c r="AE342" s="217"/>
    </row>
    <row r="343" spans="1:31" ht="27" x14ac:dyDescent="0.25">
      <c r="A343" s="10">
        <v>19</v>
      </c>
      <c r="B343" s="127" t="s">
        <v>348</v>
      </c>
      <c r="C343" s="21">
        <v>7</v>
      </c>
      <c r="D343" s="46">
        <v>7</v>
      </c>
      <c r="E343" s="42">
        <v>0</v>
      </c>
      <c r="F343" s="43">
        <v>4</v>
      </c>
      <c r="G343" s="42">
        <v>1</v>
      </c>
      <c r="H343" s="42"/>
      <c r="I343" s="42"/>
      <c r="J343" s="43">
        <v>29</v>
      </c>
      <c r="K343" s="46">
        <v>28</v>
      </c>
      <c r="L343" s="42">
        <v>1</v>
      </c>
      <c r="M343" s="42">
        <v>25</v>
      </c>
      <c r="N343" s="42">
        <v>19</v>
      </c>
      <c r="O343" s="22">
        <f t="shared" si="36"/>
        <v>18</v>
      </c>
      <c r="P343" s="42">
        <v>1</v>
      </c>
      <c r="Q343" s="42">
        <v>17</v>
      </c>
      <c r="R343" s="42">
        <v>7</v>
      </c>
      <c r="S343" s="22">
        <f t="shared" si="37"/>
        <v>7</v>
      </c>
      <c r="T343" s="42">
        <v>0</v>
      </c>
      <c r="U343" s="42">
        <v>5</v>
      </c>
      <c r="V343" s="42">
        <v>2</v>
      </c>
      <c r="W343" s="22">
        <f t="shared" si="38"/>
        <v>2</v>
      </c>
      <c r="X343" s="42">
        <v>0</v>
      </c>
      <c r="Y343" s="42">
        <v>2</v>
      </c>
      <c r="Z343" s="42">
        <v>1</v>
      </c>
      <c r="AA343" s="22">
        <f t="shared" si="39"/>
        <v>1</v>
      </c>
      <c r="AB343" s="42">
        <v>0</v>
      </c>
      <c r="AC343" s="42">
        <v>1</v>
      </c>
      <c r="AE343" s="217">
        <v>1</v>
      </c>
    </row>
    <row r="344" spans="1:31" ht="27" x14ac:dyDescent="0.25">
      <c r="A344" s="10">
        <v>20</v>
      </c>
      <c r="B344" s="127" t="s">
        <v>349</v>
      </c>
      <c r="C344" s="21">
        <v>4</v>
      </c>
      <c r="D344" s="46">
        <v>4</v>
      </c>
      <c r="E344" s="42">
        <v>0</v>
      </c>
      <c r="F344" s="43">
        <v>2</v>
      </c>
      <c r="G344" s="42"/>
      <c r="H344" s="42">
        <v>1</v>
      </c>
      <c r="I344" s="42"/>
      <c r="J344" s="45">
        <v>15.5</v>
      </c>
      <c r="K344" s="46">
        <v>15.5</v>
      </c>
      <c r="L344" s="42">
        <v>0</v>
      </c>
      <c r="M344" s="42">
        <v>14</v>
      </c>
      <c r="N344" s="42">
        <v>11</v>
      </c>
      <c r="O344" s="22">
        <f t="shared" si="36"/>
        <v>11</v>
      </c>
      <c r="P344" s="42">
        <v>0</v>
      </c>
      <c r="Q344" s="42">
        <v>9</v>
      </c>
      <c r="R344" s="42">
        <v>3</v>
      </c>
      <c r="S344" s="22">
        <f t="shared" si="37"/>
        <v>3</v>
      </c>
      <c r="T344" s="42">
        <v>0</v>
      </c>
      <c r="U344" s="42">
        <v>3</v>
      </c>
      <c r="V344" s="42">
        <v>1</v>
      </c>
      <c r="W344" s="22">
        <f t="shared" si="38"/>
        <v>1</v>
      </c>
      <c r="X344" s="42">
        <v>0</v>
      </c>
      <c r="Y344" s="42">
        <v>1</v>
      </c>
      <c r="Z344" s="42">
        <v>0.5</v>
      </c>
      <c r="AA344" s="22">
        <f t="shared" si="39"/>
        <v>0.5</v>
      </c>
      <c r="AB344" s="42">
        <v>0</v>
      </c>
      <c r="AC344" s="43">
        <v>1</v>
      </c>
      <c r="AE344" s="217"/>
    </row>
    <row r="345" spans="1:31" ht="27" x14ac:dyDescent="0.25">
      <c r="A345" s="10">
        <v>21</v>
      </c>
      <c r="B345" s="17" t="s">
        <v>350</v>
      </c>
      <c r="C345" s="21">
        <v>5</v>
      </c>
      <c r="D345" s="46">
        <v>5</v>
      </c>
      <c r="E345" s="42">
        <v>0</v>
      </c>
      <c r="F345" s="43">
        <v>4</v>
      </c>
      <c r="G345" s="42"/>
      <c r="H345" s="42"/>
      <c r="I345" s="42"/>
      <c r="J345" s="43">
        <v>21</v>
      </c>
      <c r="K345" s="46">
        <v>20</v>
      </c>
      <c r="L345" s="42">
        <v>1</v>
      </c>
      <c r="M345" s="42">
        <v>15</v>
      </c>
      <c r="N345" s="42">
        <v>15</v>
      </c>
      <c r="O345" s="22">
        <f t="shared" si="36"/>
        <v>15</v>
      </c>
      <c r="P345" s="42">
        <v>0</v>
      </c>
      <c r="Q345" s="42">
        <v>11</v>
      </c>
      <c r="R345" s="42">
        <v>5</v>
      </c>
      <c r="S345" s="22">
        <f t="shared" si="37"/>
        <v>4</v>
      </c>
      <c r="T345" s="42">
        <v>1</v>
      </c>
      <c r="U345" s="42">
        <v>3</v>
      </c>
      <c r="V345" s="42">
        <v>0</v>
      </c>
      <c r="W345" s="22">
        <f t="shared" si="38"/>
        <v>0</v>
      </c>
      <c r="X345" s="42">
        <v>0</v>
      </c>
      <c r="Y345" s="42">
        <v>0</v>
      </c>
      <c r="Z345" s="42">
        <v>1</v>
      </c>
      <c r="AA345" s="22">
        <f t="shared" si="39"/>
        <v>1</v>
      </c>
      <c r="AB345" s="42">
        <v>0</v>
      </c>
      <c r="AC345" s="42">
        <v>1</v>
      </c>
      <c r="AE345" s="217">
        <v>13</v>
      </c>
    </row>
    <row r="346" spans="1:31" s="25" customFormat="1" ht="27" x14ac:dyDescent="0.25">
      <c r="A346" s="10"/>
      <c r="B346" s="128" t="s">
        <v>351</v>
      </c>
      <c r="C346" s="129"/>
      <c r="D346" s="46"/>
      <c r="E346" s="42"/>
      <c r="F346" s="43"/>
      <c r="G346" s="42"/>
      <c r="H346" s="42"/>
      <c r="I346" s="42"/>
      <c r="J346" s="43"/>
      <c r="K346" s="42"/>
      <c r="L346" s="130"/>
      <c r="M346" s="42"/>
      <c r="N346" s="131"/>
      <c r="O346" s="130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E346" s="217"/>
    </row>
    <row r="347" spans="1:31" s="25" customFormat="1" ht="27" x14ac:dyDescent="0.25">
      <c r="A347" s="10">
        <v>22</v>
      </c>
      <c r="B347" s="17" t="s">
        <v>352</v>
      </c>
      <c r="C347" s="21">
        <v>7</v>
      </c>
      <c r="D347" s="46">
        <v>7</v>
      </c>
      <c r="E347" s="42">
        <v>0</v>
      </c>
      <c r="F347" s="43">
        <v>6</v>
      </c>
      <c r="G347" s="42">
        <v>1</v>
      </c>
      <c r="H347" s="42"/>
      <c r="I347" s="42"/>
      <c r="J347" s="43">
        <v>43</v>
      </c>
      <c r="K347" s="46">
        <v>41</v>
      </c>
      <c r="L347" s="42">
        <v>2</v>
      </c>
      <c r="M347" s="42">
        <v>34</v>
      </c>
      <c r="N347" s="42">
        <v>27</v>
      </c>
      <c r="O347" s="22">
        <f t="shared" si="36"/>
        <v>26</v>
      </c>
      <c r="P347" s="42">
        <v>1</v>
      </c>
      <c r="Q347" s="42">
        <v>23</v>
      </c>
      <c r="R347" s="42">
        <v>9</v>
      </c>
      <c r="S347" s="22">
        <f t="shared" ref="S347:S353" si="40">R347-T347</f>
        <v>8</v>
      </c>
      <c r="T347" s="42">
        <v>1</v>
      </c>
      <c r="U347" s="42">
        <v>6</v>
      </c>
      <c r="V347" s="42">
        <v>2</v>
      </c>
      <c r="W347" s="22">
        <f t="shared" ref="W347:W353" si="41">V347-X347</f>
        <v>2</v>
      </c>
      <c r="X347" s="42">
        <v>0</v>
      </c>
      <c r="Y347" s="42">
        <v>2</v>
      </c>
      <c r="Z347" s="42">
        <v>5</v>
      </c>
      <c r="AA347" s="22">
        <f t="shared" ref="AA347:AA353" si="42">Z347-AB347</f>
        <v>5</v>
      </c>
      <c r="AB347" s="42">
        <v>0</v>
      </c>
      <c r="AC347" s="42">
        <v>3</v>
      </c>
      <c r="AE347" s="217">
        <v>31</v>
      </c>
    </row>
    <row r="348" spans="1:31" ht="27" x14ac:dyDescent="0.25">
      <c r="A348" s="10">
        <v>23</v>
      </c>
      <c r="B348" s="17" t="s">
        <v>353</v>
      </c>
      <c r="C348" s="21">
        <v>9</v>
      </c>
      <c r="D348" s="46">
        <v>9</v>
      </c>
      <c r="E348" s="42">
        <v>0</v>
      </c>
      <c r="F348" s="43">
        <v>6</v>
      </c>
      <c r="G348" s="42"/>
      <c r="H348" s="42"/>
      <c r="I348" s="42"/>
      <c r="J348" s="43">
        <v>34</v>
      </c>
      <c r="K348" s="46">
        <v>31</v>
      </c>
      <c r="L348" s="42">
        <v>3</v>
      </c>
      <c r="M348" s="42">
        <v>30</v>
      </c>
      <c r="N348" s="42">
        <v>22</v>
      </c>
      <c r="O348" s="22">
        <f t="shared" si="36"/>
        <v>20</v>
      </c>
      <c r="P348" s="42">
        <v>2</v>
      </c>
      <c r="Q348" s="42">
        <v>19</v>
      </c>
      <c r="R348" s="42">
        <v>7</v>
      </c>
      <c r="S348" s="22">
        <f t="shared" si="40"/>
        <v>6</v>
      </c>
      <c r="T348" s="42">
        <v>1</v>
      </c>
      <c r="U348" s="42">
        <v>6</v>
      </c>
      <c r="V348" s="42">
        <v>2</v>
      </c>
      <c r="W348" s="22">
        <f t="shared" si="41"/>
        <v>2</v>
      </c>
      <c r="X348" s="42">
        <v>0</v>
      </c>
      <c r="Y348" s="42">
        <v>2</v>
      </c>
      <c r="Z348" s="42">
        <v>3</v>
      </c>
      <c r="AA348" s="22">
        <f t="shared" si="42"/>
        <v>3</v>
      </c>
      <c r="AB348" s="42">
        <v>0</v>
      </c>
      <c r="AC348" s="42">
        <v>3</v>
      </c>
      <c r="AE348" s="217">
        <v>1</v>
      </c>
    </row>
    <row r="349" spans="1:31" ht="27" x14ac:dyDescent="0.25">
      <c r="A349" s="10">
        <v>24</v>
      </c>
      <c r="B349" s="17" t="s">
        <v>354</v>
      </c>
      <c r="C349" s="21">
        <v>12</v>
      </c>
      <c r="D349" s="46">
        <v>12</v>
      </c>
      <c r="E349" s="42">
        <v>0</v>
      </c>
      <c r="F349" s="43">
        <v>6</v>
      </c>
      <c r="G349" s="42">
        <v>2</v>
      </c>
      <c r="H349" s="42"/>
      <c r="I349" s="42"/>
      <c r="J349" s="43">
        <v>50</v>
      </c>
      <c r="K349" s="46">
        <v>49</v>
      </c>
      <c r="L349" s="42">
        <v>1</v>
      </c>
      <c r="M349" s="42">
        <v>42</v>
      </c>
      <c r="N349" s="42">
        <v>33</v>
      </c>
      <c r="O349" s="22">
        <f t="shared" si="36"/>
        <v>33</v>
      </c>
      <c r="P349" s="42">
        <v>0</v>
      </c>
      <c r="Q349" s="42">
        <v>29</v>
      </c>
      <c r="R349" s="42">
        <v>12</v>
      </c>
      <c r="S349" s="22">
        <f t="shared" si="40"/>
        <v>11</v>
      </c>
      <c r="T349" s="42">
        <v>1</v>
      </c>
      <c r="U349" s="42">
        <v>10</v>
      </c>
      <c r="V349" s="42">
        <v>0</v>
      </c>
      <c r="W349" s="22">
        <f t="shared" si="41"/>
        <v>0</v>
      </c>
      <c r="X349" s="42">
        <v>0</v>
      </c>
      <c r="Y349" s="42">
        <v>0</v>
      </c>
      <c r="Z349" s="42">
        <v>5</v>
      </c>
      <c r="AA349" s="22">
        <f t="shared" si="42"/>
        <v>5</v>
      </c>
      <c r="AB349" s="42">
        <v>0</v>
      </c>
      <c r="AC349" s="42">
        <v>3</v>
      </c>
      <c r="AE349" s="217">
        <v>1</v>
      </c>
    </row>
    <row r="350" spans="1:31" ht="27" x14ac:dyDescent="0.25">
      <c r="A350" s="10">
        <v>25</v>
      </c>
      <c r="B350" s="17" t="s">
        <v>355</v>
      </c>
      <c r="C350" s="21">
        <v>6</v>
      </c>
      <c r="D350" s="46">
        <v>6</v>
      </c>
      <c r="E350" s="42">
        <v>0</v>
      </c>
      <c r="F350" s="43">
        <v>3</v>
      </c>
      <c r="G350" s="42"/>
      <c r="H350" s="42"/>
      <c r="I350" s="42"/>
      <c r="J350" s="43">
        <v>45</v>
      </c>
      <c r="K350" s="46">
        <v>45</v>
      </c>
      <c r="L350" s="42">
        <v>0</v>
      </c>
      <c r="M350" s="42">
        <v>37</v>
      </c>
      <c r="N350" s="42">
        <v>31</v>
      </c>
      <c r="O350" s="22">
        <f t="shared" si="36"/>
        <v>31</v>
      </c>
      <c r="P350" s="42">
        <v>0</v>
      </c>
      <c r="Q350" s="42">
        <v>27</v>
      </c>
      <c r="R350" s="42">
        <v>5</v>
      </c>
      <c r="S350" s="22">
        <f t="shared" si="40"/>
        <v>5</v>
      </c>
      <c r="T350" s="42">
        <v>0</v>
      </c>
      <c r="U350" s="42">
        <v>4</v>
      </c>
      <c r="V350" s="42">
        <v>5</v>
      </c>
      <c r="W350" s="22">
        <f t="shared" si="41"/>
        <v>5</v>
      </c>
      <c r="X350" s="42">
        <v>0</v>
      </c>
      <c r="Y350" s="42">
        <v>4</v>
      </c>
      <c r="Z350" s="42">
        <v>4</v>
      </c>
      <c r="AA350" s="22">
        <f t="shared" si="42"/>
        <v>4</v>
      </c>
      <c r="AB350" s="42">
        <v>0</v>
      </c>
      <c r="AC350" s="42">
        <v>2</v>
      </c>
      <c r="AE350" s="217"/>
    </row>
    <row r="351" spans="1:31" ht="27" x14ac:dyDescent="0.25">
      <c r="A351" s="10">
        <v>26</v>
      </c>
      <c r="B351" s="17" t="s">
        <v>356</v>
      </c>
      <c r="C351" s="21">
        <v>11</v>
      </c>
      <c r="D351" s="46">
        <v>11</v>
      </c>
      <c r="E351" s="42">
        <v>0</v>
      </c>
      <c r="F351" s="43">
        <v>8</v>
      </c>
      <c r="G351" s="42">
        <v>1</v>
      </c>
      <c r="H351" s="42"/>
      <c r="I351" s="42">
        <v>3</v>
      </c>
      <c r="J351" s="43">
        <v>51</v>
      </c>
      <c r="K351" s="46">
        <v>51</v>
      </c>
      <c r="L351" s="42">
        <v>0</v>
      </c>
      <c r="M351" s="42">
        <v>44</v>
      </c>
      <c r="N351" s="42">
        <v>34</v>
      </c>
      <c r="O351" s="22">
        <f t="shared" si="36"/>
        <v>34</v>
      </c>
      <c r="P351" s="42">
        <v>0</v>
      </c>
      <c r="Q351" s="42">
        <v>30</v>
      </c>
      <c r="R351" s="42">
        <v>11</v>
      </c>
      <c r="S351" s="22">
        <f t="shared" si="40"/>
        <v>11</v>
      </c>
      <c r="T351" s="42">
        <v>0</v>
      </c>
      <c r="U351" s="42">
        <v>9</v>
      </c>
      <c r="V351" s="42">
        <v>1</v>
      </c>
      <c r="W351" s="22">
        <f t="shared" si="41"/>
        <v>1</v>
      </c>
      <c r="X351" s="42">
        <v>0</v>
      </c>
      <c r="Y351" s="42">
        <v>1</v>
      </c>
      <c r="Z351" s="42">
        <v>5</v>
      </c>
      <c r="AA351" s="22">
        <f t="shared" si="42"/>
        <v>5</v>
      </c>
      <c r="AB351" s="42">
        <v>0</v>
      </c>
      <c r="AC351" s="42">
        <v>4</v>
      </c>
      <c r="AE351" s="217">
        <v>7</v>
      </c>
    </row>
    <row r="352" spans="1:31" ht="27" x14ac:dyDescent="0.25">
      <c r="A352" s="10">
        <v>27</v>
      </c>
      <c r="B352" s="17" t="s">
        <v>357</v>
      </c>
      <c r="C352" s="21">
        <v>12</v>
      </c>
      <c r="D352" s="46">
        <v>10</v>
      </c>
      <c r="E352" s="42">
        <v>2</v>
      </c>
      <c r="F352" s="43">
        <v>8</v>
      </c>
      <c r="G352" s="42"/>
      <c r="H352" s="42">
        <v>1</v>
      </c>
      <c r="I352" s="42"/>
      <c r="J352" s="43">
        <v>52</v>
      </c>
      <c r="K352" s="46">
        <v>50</v>
      </c>
      <c r="L352" s="42">
        <v>2</v>
      </c>
      <c r="M352" s="42">
        <v>44</v>
      </c>
      <c r="N352" s="42">
        <v>32</v>
      </c>
      <c r="O352" s="22">
        <f t="shared" si="36"/>
        <v>31</v>
      </c>
      <c r="P352" s="42">
        <v>1</v>
      </c>
      <c r="Q352" s="42">
        <v>29</v>
      </c>
      <c r="R352" s="42">
        <v>11</v>
      </c>
      <c r="S352" s="22">
        <f t="shared" si="40"/>
        <v>10</v>
      </c>
      <c r="T352" s="42">
        <v>1</v>
      </c>
      <c r="U352" s="42">
        <v>8</v>
      </c>
      <c r="V352" s="42">
        <v>3</v>
      </c>
      <c r="W352" s="22">
        <f t="shared" si="41"/>
        <v>3</v>
      </c>
      <c r="X352" s="42">
        <v>0</v>
      </c>
      <c r="Y352" s="42">
        <v>3</v>
      </c>
      <c r="Z352" s="42">
        <v>6</v>
      </c>
      <c r="AA352" s="22">
        <f t="shared" si="42"/>
        <v>6</v>
      </c>
      <c r="AB352" s="42">
        <v>0</v>
      </c>
      <c r="AC352" s="42">
        <v>4</v>
      </c>
      <c r="AE352" s="217"/>
    </row>
    <row r="353" spans="1:31" ht="27" x14ac:dyDescent="0.25">
      <c r="A353" s="10">
        <v>28</v>
      </c>
      <c r="B353" s="17" t="s">
        <v>358</v>
      </c>
      <c r="C353" s="21">
        <v>9</v>
      </c>
      <c r="D353" s="46">
        <v>8</v>
      </c>
      <c r="E353" s="42">
        <v>1</v>
      </c>
      <c r="F353" s="43">
        <v>5</v>
      </c>
      <c r="G353" s="42">
        <v>3</v>
      </c>
      <c r="H353" s="42"/>
      <c r="I353" s="42"/>
      <c r="J353" s="43">
        <v>40</v>
      </c>
      <c r="K353" s="46">
        <v>39</v>
      </c>
      <c r="L353" s="42">
        <v>1</v>
      </c>
      <c r="M353" s="42">
        <v>37</v>
      </c>
      <c r="N353" s="42">
        <v>30</v>
      </c>
      <c r="O353" s="22">
        <f t="shared" si="36"/>
        <v>29</v>
      </c>
      <c r="P353" s="42">
        <v>1</v>
      </c>
      <c r="Q353" s="42">
        <v>28</v>
      </c>
      <c r="R353" s="42">
        <v>7</v>
      </c>
      <c r="S353" s="22">
        <f t="shared" si="40"/>
        <v>7</v>
      </c>
      <c r="T353" s="42">
        <v>0</v>
      </c>
      <c r="U353" s="42">
        <v>7</v>
      </c>
      <c r="V353" s="42">
        <v>0</v>
      </c>
      <c r="W353" s="22">
        <f t="shared" si="41"/>
        <v>0</v>
      </c>
      <c r="X353" s="42">
        <v>0</v>
      </c>
      <c r="Y353" s="42">
        <v>0</v>
      </c>
      <c r="Z353" s="42">
        <v>3</v>
      </c>
      <c r="AA353" s="22">
        <f t="shared" si="42"/>
        <v>3</v>
      </c>
      <c r="AB353" s="42">
        <v>0</v>
      </c>
      <c r="AC353" s="42">
        <v>2</v>
      </c>
      <c r="AE353" s="217"/>
    </row>
    <row r="354" spans="1:31" ht="25.5" x14ac:dyDescent="0.25">
      <c r="A354" s="24"/>
      <c r="B354" s="24" t="s">
        <v>12</v>
      </c>
      <c r="C354" s="31">
        <f>SUM(C325:C353)</f>
        <v>175</v>
      </c>
      <c r="D354" s="31">
        <f t="shared" ref="D354:I354" si="43">SUM(D325:D353)</f>
        <v>168</v>
      </c>
      <c r="E354" s="31">
        <f t="shared" si="43"/>
        <v>7</v>
      </c>
      <c r="F354" s="31">
        <f t="shared" si="43"/>
        <v>105</v>
      </c>
      <c r="G354" s="31">
        <f t="shared" si="43"/>
        <v>15</v>
      </c>
      <c r="H354" s="31">
        <f t="shared" si="43"/>
        <v>4</v>
      </c>
      <c r="I354" s="31">
        <f t="shared" si="43"/>
        <v>3</v>
      </c>
      <c r="J354" s="31">
        <f>SUM(J325:J353)</f>
        <v>826</v>
      </c>
      <c r="K354" s="31">
        <f t="shared" ref="K354:AE354" si="44">SUM(K325:K353)</f>
        <v>809</v>
      </c>
      <c r="L354" s="31">
        <f t="shared" si="44"/>
        <v>17</v>
      </c>
      <c r="M354" s="31">
        <f t="shared" si="44"/>
        <v>702</v>
      </c>
      <c r="N354" s="31">
        <f t="shared" si="44"/>
        <v>563</v>
      </c>
      <c r="O354" s="31">
        <f t="shared" si="44"/>
        <v>553</v>
      </c>
      <c r="P354" s="31">
        <f t="shared" si="44"/>
        <v>10</v>
      </c>
      <c r="Q354" s="31">
        <f t="shared" si="44"/>
        <v>485</v>
      </c>
      <c r="R354" s="31">
        <f t="shared" si="44"/>
        <v>162</v>
      </c>
      <c r="S354" s="31">
        <f t="shared" si="44"/>
        <v>155</v>
      </c>
      <c r="T354" s="31">
        <f t="shared" si="44"/>
        <v>7</v>
      </c>
      <c r="U354" s="31">
        <f t="shared" si="44"/>
        <v>133</v>
      </c>
      <c r="V354" s="31">
        <f t="shared" si="44"/>
        <v>35</v>
      </c>
      <c r="W354" s="31">
        <f t="shared" si="44"/>
        <v>35</v>
      </c>
      <c r="X354" s="31">
        <f t="shared" si="44"/>
        <v>0</v>
      </c>
      <c r="Y354" s="31">
        <f t="shared" si="44"/>
        <v>32</v>
      </c>
      <c r="Z354" s="31">
        <f t="shared" si="44"/>
        <v>66</v>
      </c>
      <c r="AA354" s="31">
        <f t="shared" si="44"/>
        <v>66</v>
      </c>
      <c r="AB354" s="31">
        <f t="shared" si="44"/>
        <v>0</v>
      </c>
      <c r="AC354" s="31">
        <f t="shared" si="44"/>
        <v>51.5</v>
      </c>
      <c r="AE354" s="405">
        <f t="shared" si="44"/>
        <v>83</v>
      </c>
    </row>
    <row r="355" spans="1:31" ht="27" x14ac:dyDescent="0.25">
      <c r="A355" s="24"/>
      <c r="B355" s="9" t="s">
        <v>359</v>
      </c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E355" s="217"/>
    </row>
    <row r="356" spans="1:31" ht="27" x14ac:dyDescent="0.25">
      <c r="A356" s="10">
        <v>1</v>
      </c>
      <c r="B356" s="49" t="s">
        <v>360</v>
      </c>
      <c r="C356" s="129">
        <v>4</v>
      </c>
      <c r="D356" s="133">
        <v>4</v>
      </c>
      <c r="E356" s="134">
        <v>0</v>
      </c>
      <c r="F356" s="134">
        <v>2</v>
      </c>
      <c r="G356" s="134">
        <v>0</v>
      </c>
      <c r="H356" s="134">
        <v>0</v>
      </c>
      <c r="I356" s="134">
        <v>0</v>
      </c>
      <c r="J356" s="135">
        <v>19</v>
      </c>
      <c r="K356" s="13">
        <v>19</v>
      </c>
      <c r="L356" s="134">
        <v>0</v>
      </c>
      <c r="M356" s="134">
        <v>17</v>
      </c>
      <c r="N356" s="134">
        <v>13</v>
      </c>
      <c r="O356" s="13">
        <v>13</v>
      </c>
      <c r="P356" s="134">
        <v>0</v>
      </c>
      <c r="Q356" s="134">
        <v>12</v>
      </c>
      <c r="R356" s="134">
        <v>4</v>
      </c>
      <c r="S356" s="13">
        <v>4</v>
      </c>
      <c r="T356" s="134">
        <v>0</v>
      </c>
      <c r="U356" s="134">
        <v>4</v>
      </c>
      <c r="V356" s="134">
        <v>2</v>
      </c>
      <c r="W356" s="13">
        <v>2</v>
      </c>
      <c r="X356" s="134">
        <v>0</v>
      </c>
      <c r="Y356" s="134">
        <v>1</v>
      </c>
      <c r="Z356" s="134">
        <v>0</v>
      </c>
      <c r="AA356" s="13">
        <v>0</v>
      </c>
      <c r="AB356" s="134">
        <v>0</v>
      </c>
      <c r="AC356" s="134">
        <v>0</v>
      </c>
      <c r="AE356" s="217"/>
    </row>
    <row r="357" spans="1:31" ht="27" x14ac:dyDescent="0.25">
      <c r="A357" s="10">
        <v>2</v>
      </c>
      <c r="B357" s="49" t="s">
        <v>361</v>
      </c>
      <c r="C357" s="21">
        <v>3</v>
      </c>
      <c r="D357" s="22">
        <v>3</v>
      </c>
      <c r="E357" s="42">
        <v>0</v>
      </c>
      <c r="F357" s="42">
        <v>1</v>
      </c>
      <c r="G357" s="42">
        <v>0</v>
      </c>
      <c r="H357" s="42">
        <v>0</v>
      </c>
      <c r="I357" s="42">
        <v>0</v>
      </c>
      <c r="J357" s="42">
        <v>15</v>
      </c>
      <c r="K357" s="22">
        <v>15</v>
      </c>
      <c r="L357" s="42">
        <v>0</v>
      </c>
      <c r="M357" s="42">
        <v>13</v>
      </c>
      <c r="N357" s="42">
        <v>10</v>
      </c>
      <c r="O357" s="22">
        <v>10</v>
      </c>
      <c r="P357" s="42">
        <v>0</v>
      </c>
      <c r="Q357" s="42">
        <v>8</v>
      </c>
      <c r="R357" s="42">
        <v>3</v>
      </c>
      <c r="S357" s="22">
        <v>3</v>
      </c>
      <c r="T357" s="42">
        <v>0</v>
      </c>
      <c r="U357" s="42">
        <v>3</v>
      </c>
      <c r="V357" s="42">
        <v>1</v>
      </c>
      <c r="W357" s="22">
        <v>1</v>
      </c>
      <c r="X357" s="42">
        <v>0</v>
      </c>
      <c r="Y357" s="42">
        <v>1</v>
      </c>
      <c r="Z357" s="52">
        <v>1</v>
      </c>
      <c r="AA357" s="22">
        <v>1</v>
      </c>
      <c r="AB357" s="42">
        <v>0</v>
      </c>
      <c r="AC357" s="42">
        <v>1</v>
      </c>
      <c r="AE357" s="217">
        <v>4</v>
      </c>
    </row>
    <row r="358" spans="1:31" ht="27" x14ac:dyDescent="0.25">
      <c r="A358" s="10">
        <v>3</v>
      </c>
      <c r="B358" s="49" t="s">
        <v>362</v>
      </c>
      <c r="C358" s="135">
        <v>3</v>
      </c>
      <c r="D358" s="13">
        <v>1</v>
      </c>
      <c r="E358" s="134">
        <v>2</v>
      </c>
      <c r="F358" s="134">
        <v>0</v>
      </c>
      <c r="G358" s="134">
        <v>0</v>
      </c>
      <c r="H358" s="134">
        <v>0</v>
      </c>
      <c r="I358" s="134">
        <v>0</v>
      </c>
      <c r="J358" s="135">
        <v>16</v>
      </c>
      <c r="K358" s="13">
        <v>16</v>
      </c>
      <c r="L358" s="134">
        <v>0</v>
      </c>
      <c r="M358" s="134">
        <v>13</v>
      </c>
      <c r="N358" s="134">
        <v>11</v>
      </c>
      <c r="O358" s="13">
        <v>11</v>
      </c>
      <c r="P358" s="134">
        <v>0</v>
      </c>
      <c r="Q358" s="134">
        <v>10</v>
      </c>
      <c r="R358" s="134">
        <v>3</v>
      </c>
      <c r="S358" s="13">
        <v>3</v>
      </c>
      <c r="T358" s="134">
        <v>0</v>
      </c>
      <c r="U358" s="134">
        <v>2</v>
      </c>
      <c r="V358" s="134">
        <v>0</v>
      </c>
      <c r="W358" s="13">
        <v>0</v>
      </c>
      <c r="X358" s="134">
        <v>0</v>
      </c>
      <c r="Y358" s="134">
        <v>0</v>
      </c>
      <c r="Z358" s="134">
        <v>2</v>
      </c>
      <c r="AA358" s="13">
        <v>2</v>
      </c>
      <c r="AB358" s="134">
        <v>0</v>
      </c>
      <c r="AC358" s="134">
        <v>1</v>
      </c>
      <c r="AE358" s="217">
        <v>3</v>
      </c>
    </row>
    <row r="359" spans="1:31" ht="27" x14ac:dyDescent="0.25">
      <c r="A359" s="10">
        <v>4</v>
      </c>
      <c r="B359" s="49" t="s">
        <v>363</v>
      </c>
      <c r="C359" s="135">
        <v>5</v>
      </c>
      <c r="D359" s="13">
        <v>3</v>
      </c>
      <c r="E359" s="134">
        <v>2</v>
      </c>
      <c r="F359" s="134">
        <v>1</v>
      </c>
      <c r="G359" s="134">
        <v>0</v>
      </c>
      <c r="H359" s="134">
        <v>0</v>
      </c>
      <c r="I359" s="134">
        <v>0</v>
      </c>
      <c r="J359" s="135">
        <v>20</v>
      </c>
      <c r="K359" s="13">
        <v>20</v>
      </c>
      <c r="L359" s="134">
        <v>0</v>
      </c>
      <c r="M359" s="134">
        <v>19</v>
      </c>
      <c r="N359" s="134">
        <v>14</v>
      </c>
      <c r="O359" s="13">
        <v>14</v>
      </c>
      <c r="P359" s="134">
        <v>0</v>
      </c>
      <c r="Q359" s="134">
        <v>13</v>
      </c>
      <c r="R359" s="134">
        <v>5</v>
      </c>
      <c r="S359" s="13">
        <v>5</v>
      </c>
      <c r="T359" s="134">
        <v>0</v>
      </c>
      <c r="U359" s="134">
        <v>5</v>
      </c>
      <c r="V359" s="134">
        <v>0</v>
      </c>
      <c r="W359" s="13">
        <v>0</v>
      </c>
      <c r="X359" s="134">
        <v>0</v>
      </c>
      <c r="Y359" s="134">
        <v>0</v>
      </c>
      <c r="Z359" s="134">
        <v>1</v>
      </c>
      <c r="AA359" s="13">
        <v>1</v>
      </c>
      <c r="AB359" s="134">
        <v>0</v>
      </c>
      <c r="AC359" s="134">
        <v>1</v>
      </c>
      <c r="AE359" s="217">
        <v>1</v>
      </c>
    </row>
    <row r="360" spans="1:31" ht="27" x14ac:dyDescent="0.25">
      <c r="A360" s="10">
        <v>5</v>
      </c>
      <c r="B360" s="49" t="s">
        <v>364</v>
      </c>
      <c r="C360" s="135">
        <v>4</v>
      </c>
      <c r="D360" s="13">
        <v>3</v>
      </c>
      <c r="E360" s="134">
        <v>1</v>
      </c>
      <c r="F360" s="134">
        <v>2</v>
      </c>
      <c r="G360" s="134">
        <v>1</v>
      </c>
      <c r="H360" s="134">
        <v>0</v>
      </c>
      <c r="I360" s="134">
        <v>0</v>
      </c>
      <c r="J360" s="135">
        <v>20</v>
      </c>
      <c r="K360" s="13">
        <v>19</v>
      </c>
      <c r="L360" s="134">
        <v>1</v>
      </c>
      <c r="M360" s="134">
        <v>18</v>
      </c>
      <c r="N360" s="134">
        <v>14</v>
      </c>
      <c r="O360" s="13">
        <v>14</v>
      </c>
      <c r="P360" s="134">
        <v>0</v>
      </c>
      <c r="Q360" s="134">
        <v>13</v>
      </c>
      <c r="R360" s="134">
        <v>4</v>
      </c>
      <c r="S360" s="13">
        <v>3</v>
      </c>
      <c r="T360" s="134">
        <v>1</v>
      </c>
      <c r="U360" s="134">
        <v>3</v>
      </c>
      <c r="V360" s="134">
        <v>0</v>
      </c>
      <c r="W360" s="13">
        <v>0</v>
      </c>
      <c r="X360" s="134">
        <v>0</v>
      </c>
      <c r="Y360" s="134">
        <v>0</v>
      </c>
      <c r="Z360" s="134">
        <v>2</v>
      </c>
      <c r="AA360" s="13">
        <v>2</v>
      </c>
      <c r="AB360" s="134">
        <v>0</v>
      </c>
      <c r="AC360" s="134">
        <v>2</v>
      </c>
      <c r="AE360" s="217">
        <v>7</v>
      </c>
    </row>
    <row r="361" spans="1:31" ht="27" x14ac:dyDescent="0.4">
      <c r="A361" s="10">
        <v>6</v>
      </c>
      <c r="B361" s="49" t="s">
        <v>365</v>
      </c>
      <c r="C361" s="135">
        <v>6</v>
      </c>
      <c r="D361" s="13">
        <v>5</v>
      </c>
      <c r="E361" s="134">
        <v>1</v>
      </c>
      <c r="F361" s="134">
        <v>1</v>
      </c>
      <c r="G361" s="134">
        <v>0</v>
      </c>
      <c r="H361" s="134">
        <v>0</v>
      </c>
      <c r="I361" s="134">
        <v>0</v>
      </c>
      <c r="J361" s="135">
        <v>25</v>
      </c>
      <c r="K361" s="13">
        <v>24</v>
      </c>
      <c r="L361" s="134">
        <v>1</v>
      </c>
      <c r="M361" s="134">
        <v>19</v>
      </c>
      <c r="N361" s="134">
        <v>17</v>
      </c>
      <c r="O361" s="13">
        <v>16</v>
      </c>
      <c r="P361" s="134">
        <v>1</v>
      </c>
      <c r="Q361" s="136">
        <v>13</v>
      </c>
      <c r="R361" s="136">
        <v>6</v>
      </c>
      <c r="S361" s="137">
        <v>6</v>
      </c>
      <c r="T361" s="136">
        <v>0</v>
      </c>
      <c r="U361" s="136">
        <v>5</v>
      </c>
      <c r="V361" s="136">
        <v>1</v>
      </c>
      <c r="W361" s="137">
        <v>1</v>
      </c>
      <c r="X361" s="136">
        <v>0</v>
      </c>
      <c r="Y361" s="136">
        <v>0</v>
      </c>
      <c r="Z361" s="136">
        <v>1</v>
      </c>
      <c r="AA361" s="137">
        <v>1</v>
      </c>
      <c r="AB361" s="136">
        <v>0</v>
      </c>
      <c r="AC361" s="136">
        <v>1</v>
      </c>
      <c r="AE361" s="217"/>
    </row>
    <row r="362" spans="1:31" ht="27" x14ac:dyDescent="0.25">
      <c r="A362" s="10">
        <v>7</v>
      </c>
      <c r="B362" s="49" t="s">
        <v>366</v>
      </c>
      <c r="C362" s="21">
        <v>22</v>
      </c>
      <c r="D362" s="22">
        <v>16</v>
      </c>
      <c r="E362" s="42">
        <v>6</v>
      </c>
      <c r="F362" s="42">
        <v>10</v>
      </c>
      <c r="G362" s="42">
        <v>11</v>
      </c>
      <c r="H362" s="42">
        <v>1</v>
      </c>
      <c r="I362" s="42">
        <v>0</v>
      </c>
      <c r="J362" s="42">
        <v>86</v>
      </c>
      <c r="K362" s="22">
        <f t="shared" ref="K362" si="45">J362-L362</f>
        <v>74</v>
      </c>
      <c r="L362" s="42">
        <v>12</v>
      </c>
      <c r="M362" s="42">
        <v>65</v>
      </c>
      <c r="N362" s="42">
        <v>52</v>
      </c>
      <c r="O362" s="22">
        <f t="shared" ref="O362" si="46">N362-P362</f>
        <v>44</v>
      </c>
      <c r="P362" s="42">
        <v>8</v>
      </c>
      <c r="Q362" s="42">
        <v>38</v>
      </c>
      <c r="R362" s="42">
        <v>21</v>
      </c>
      <c r="S362" s="22">
        <v>17</v>
      </c>
      <c r="T362" s="42">
        <v>4</v>
      </c>
      <c r="U362" s="42">
        <v>16</v>
      </c>
      <c r="V362" s="42">
        <v>7</v>
      </c>
      <c r="W362" s="22">
        <v>7</v>
      </c>
      <c r="X362" s="42">
        <v>0</v>
      </c>
      <c r="Y362" s="42">
        <v>6</v>
      </c>
      <c r="Z362" s="52">
        <v>6</v>
      </c>
      <c r="AA362" s="22">
        <f t="shared" ref="AA362:AA363" si="47">Z362-AB362</f>
        <v>6</v>
      </c>
      <c r="AB362" s="42">
        <v>0</v>
      </c>
      <c r="AC362" s="42">
        <v>5</v>
      </c>
      <c r="AE362" s="217"/>
    </row>
    <row r="363" spans="1:31" ht="27" x14ac:dyDescent="0.25">
      <c r="A363" s="10">
        <v>8</v>
      </c>
      <c r="B363" s="49" t="s">
        <v>367</v>
      </c>
      <c r="C363" s="21">
        <v>11</v>
      </c>
      <c r="D363" s="22">
        <v>6</v>
      </c>
      <c r="E363" s="42">
        <v>5</v>
      </c>
      <c r="F363" s="42">
        <v>2</v>
      </c>
      <c r="G363" s="42">
        <v>1</v>
      </c>
      <c r="H363" s="42">
        <v>0</v>
      </c>
      <c r="I363" s="42">
        <v>0</v>
      </c>
      <c r="J363" s="42">
        <v>43</v>
      </c>
      <c r="K363" s="22">
        <v>41</v>
      </c>
      <c r="L363" s="42">
        <v>2</v>
      </c>
      <c r="M363" s="42">
        <v>34</v>
      </c>
      <c r="N363" s="42">
        <v>28</v>
      </c>
      <c r="O363" s="22">
        <v>26</v>
      </c>
      <c r="P363" s="42">
        <v>2</v>
      </c>
      <c r="Q363" s="42">
        <v>24</v>
      </c>
      <c r="R363" s="42">
        <v>11</v>
      </c>
      <c r="S363" s="22">
        <f t="shared" ref="S363" si="48">R363-T363</f>
        <v>11</v>
      </c>
      <c r="T363" s="42">
        <v>0</v>
      </c>
      <c r="U363" s="42">
        <v>7</v>
      </c>
      <c r="V363" s="42">
        <v>1</v>
      </c>
      <c r="W363" s="22">
        <f t="shared" ref="W363" si="49">V363-X363</f>
        <v>1</v>
      </c>
      <c r="X363" s="42">
        <v>0</v>
      </c>
      <c r="Y363" s="42">
        <v>1</v>
      </c>
      <c r="Z363" s="52">
        <v>3</v>
      </c>
      <c r="AA363" s="22">
        <f t="shared" si="47"/>
        <v>3</v>
      </c>
      <c r="AB363" s="42">
        <v>0</v>
      </c>
      <c r="AC363" s="42">
        <v>2</v>
      </c>
      <c r="AE363" s="217">
        <v>3</v>
      </c>
    </row>
    <row r="364" spans="1:31" ht="27" x14ac:dyDescent="0.25">
      <c r="A364" s="10">
        <v>9</v>
      </c>
      <c r="B364" s="49" t="s">
        <v>368</v>
      </c>
      <c r="C364" s="135">
        <v>11</v>
      </c>
      <c r="D364" s="13">
        <v>7</v>
      </c>
      <c r="E364" s="134">
        <v>4</v>
      </c>
      <c r="F364" s="134">
        <v>2</v>
      </c>
      <c r="G364" s="134">
        <v>2</v>
      </c>
      <c r="H364" s="134">
        <v>0</v>
      </c>
      <c r="I364" s="134">
        <v>0</v>
      </c>
      <c r="J364" s="135">
        <v>40</v>
      </c>
      <c r="K364" s="13">
        <v>39</v>
      </c>
      <c r="L364" s="134">
        <v>1</v>
      </c>
      <c r="M364" s="134">
        <v>36</v>
      </c>
      <c r="N364" s="134">
        <v>28</v>
      </c>
      <c r="O364" s="13">
        <v>27</v>
      </c>
      <c r="P364" s="134">
        <v>1</v>
      </c>
      <c r="Q364" s="134">
        <v>24</v>
      </c>
      <c r="R364" s="134">
        <v>10</v>
      </c>
      <c r="S364" s="13">
        <v>10</v>
      </c>
      <c r="T364" s="134">
        <v>0</v>
      </c>
      <c r="U364" s="134">
        <v>0</v>
      </c>
      <c r="V364" s="134">
        <v>0</v>
      </c>
      <c r="W364" s="13">
        <v>0</v>
      </c>
      <c r="X364" s="134">
        <v>0</v>
      </c>
      <c r="Y364" s="134">
        <v>0</v>
      </c>
      <c r="Z364" s="134">
        <v>2</v>
      </c>
      <c r="AA364" s="13">
        <v>2</v>
      </c>
      <c r="AB364" s="134">
        <v>0</v>
      </c>
      <c r="AC364" s="134">
        <v>0</v>
      </c>
      <c r="AE364" s="217">
        <v>23</v>
      </c>
    </row>
    <row r="365" spans="1:31" ht="27" x14ac:dyDescent="0.25">
      <c r="A365" s="10">
        <v>10</v>
      </c>
      <c r="B365" s="49" t="s">
        <v>369</v>
      </c>
      <c r="C365" s="135">
        <v>6</v>
      </c>
      <c r="D365" s="13">
        <v>2</v>
      </c>
      <c r="E365" s="134">
        <v>4</v>
      </c>
      <c r="F365" s="134">
        <v>1</v>
      </c>
      <c r="G365" s="134">
        <v>0</v>
      </c>
      <c r="H365" s="134">
        <v>0</v>
      </c>
      <c r="I365" s="134">
        <v>0</v>
      </c>
      <c r="J365" s="135">
        <v>26</v>
      </c>
      <c r="K365" s="13">
        <v>25</v>
      </c>
      <c r="L365" s="134">
        <v>1</v>
      </c>
      <c r="M365" s="134">
        <v>21</v>
      </c>
      <c r="N365" s="134">
        <v>16</v>
      </c>
      <c r="O365" s="13">
        <v>16</v>
      </c>
      <c r="P365" s="134">
        <v>0</v>
      </c>
      <c r="Q365" s="134">
        <v>13</v>
      </c>
      <c r="R365" s="134">
        <v>6</v>
      </c>
      <c r="S365" s="13">
        <v>5</v>
      </c>
      <c r="T365" s="134">
        <v>1</v>
      </c>
      <c r="U365" s="134">
        <v>4</v>
      </c>
      <c r="V365" s="134">
        <v>2</v>
      </c>
      <c r="W365" s="13">
        <v>2</v>
      </c>
      <c r="X365" s="134">
        <v>0</v>
      </c>
      <c r="Y365" s="134">
        <v>2</v>
      </c>
      <c r="Z365" s="134">
        <v>2</v>
      </c>
      <c r="AA365" s="13">
        <v>2</v>
      </c>
      <c r="AB365" s="134">
        <v>0</v>
      </c>
      <c r="AC365" s="134">
        <v>2</v>
      </c>
      <c r="AE365" s="217">
        <v>1</v>
      </c>
    </row>
    <row r="366" spans="1:31" ht="27" x14ac:dyDescent="0.25">
      <c r="A366" s="10">
        <v>11</v>
      </c>
      <c r="B366" s="49" t="s">
        <v>370</v>
      </c>
      <c r="C366" s="135">
        <v>7</v>
      </c>
      <c r="D366" s="13">
        <v>3</v>
      </c>
      <c r="E366" s="134">
        <v>4</v>
      </c>
      <c r="F366" s="134">
        <v>2</v>
      </c>
      <c r="G366" s="134">
        <v>0</v>
      </c>
      <c r="H366" s="134">
        <v>0</v>
      </c>
      <c r="I366" s="134">
        <v>0</v>
      </c>
      <c r="J366" s="42">
        <v>28</v>
      </c>
      <c r="K366" s="22">
        <v>27</v>
      </c>
      <c r="L366" s="42">
        <v>1</v>
      </c>
      <c r="M366" s="42">
        <v>22</v>
      </c>
      <c r="N366" s="42">
        <v>18</v>
      </c>
      <c r="O366" s="22">
        <v>17</v>
      </c>
      <c r="P366" s="42">
        <v>1</v>
      </c>
      <c r="Q366" s="42">
        <v>15</v>
      </c>
      <c r="R366" s="42">
        <v>7</v>
      </c>
      <c r="S366" s="22">
        <v>7</v>
      </c>
      <c r="T366" s="42">
        <v>0</v>
      </c>
      <c r="U366" s="42">
        <v>5</v>
      </c>
      <c r="V366" s="42">
        <v>1</v>
      </c>
      <c r="W366" s="22">
        <v>1</v>
      </c>
      <c r="X366" s="42">
        <v>0</v>
      </c>
      <c r="Y366" s="42">
        <v>1</v>
      </c>
      <c r="Z366" s="52">
        <v>2</v>
      </c>
      <c r="AA366" s="22">
        <v>2</v>
      </c>
      <c r="AB366" s="42">
        <v>0</v>
      </c>
      <c r="AC366" s="42">
        <v>1</v>
      </c>
      <c r="AE366" s="217">
        <v>2</v>
      </c>
    </row>
    <row r="367" spans="1:31" ht="27" x14ac:dyDescent="0.25">
      <c r="A367" s="10">
        <v>12</v>
      </c>
      <c r="B367" s="49" t="s">
        <v>371</v>
      </c>
      <c r="C367" s="21">
        <v>4</v>
      </c>
      <c r="D367" s="22">
        <v>3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18</v>
      </c>
      <c r="K367" s="22">
        <v>17</v>
      </c>
      <c r="L367" s="42">
        <v>1</v>
      </c>
      <c r="M367" s="42">
        <v>16</v>
      </c>
      <c r="N367" s="42">
        <v>13</v>
      </c>
      <c r="O367" s="22">
        <v>12</v>
      </c>
      <c r="P367" s="42">
        <v>1</v>
      </c>
      <c r="Q367" s="42">
        <v>12</v>
      </c>
      <c r="R367" s="42">
        <v>4</v>
      </c>
      <c r="S367" s="22">
        <v>4</v>
      </c>
      <c r="T367" s="42">
        <v>0</v>
      </c>
      <c r="U367" s="42">
        <v>3</v>
      </c>
      <c r="V367" s="52">
        <v>0</v>
      </c>
      <c r="W367" s="22">
        <v>0</v>
      </c>
      <c r="X367" s="42">
        <v>0</v>
      </c>
      <c r="Y367" s="138">
        <v>0</v>
      </c>
      <c r="Z367" s="52">
        <v>1</v>
      </c>
      <c r="AA367" s="22">
        <v>1</v>
      </c>
      <c r="AB367" s="42">
        <v>0</v>
      </c>
      <c r="AC367" s="138">
        <v>0</v>
      </c>
      <c r="AE367" s="217"/>
    </row>
    <row r="368" spans="1:31" ht="27" x14ac:dyDescent="0.25">
      <c r="A368" s="10">
        <v>13</v>
      </c>
      <c r="B368" s="49" t="s">
        <v>372</v>
      </c>
      <c r="C368" s="135">
        <v>4</v>
      </c>
      <c r="D368" s="13">
        <v>4</v>
      </c>
      <c r="E368" s="134">
        <v>0</v>
      </c>
      <c r="F368" s="134">
        <v>1</v>
      </c>
      <c r="G368" s="134">
        <v>1</v>
      </c>
      <c r="H368" s="134">
        <v>0</v>
      </c>
      <c r="I368" s="134">
        <v>0</v>
      </c>
      <c r="J368" s="135">
        <v>18</v>
      </c>
      <c r="K368" s="13">
        <v>18</v>
      </c>
      <c r="L368" s="134">
        <v>0</v>
      </c>
      <c r="M368" s="134">
        <v>13</v>
      </c>
      <c r="N368" s="134">
        <v>11</v>
      </c>
      <c r="O368" s="13">
        <v>11</v>
      </c>
      <c r="P368" s="134">
        <v>0</v>
      </c>
      <c r="Q368" s="134">
        <v>9</v>
      </c>
      <c r="R368" s="134">
        <v>4</v>
      </c>
      <c r="S368" s="13">
        <v>4</v>
      </c>
      <c r="T368" s="134">
        <v>0</v>
      </c>
      <c r="U368" s="134">
        <v>2</v>
      </c>
      <c r="V368" s="134">
        <v>2</v>
      </c>
      <c r="W368" s="13">
        <v>2</v>
      </c>
      <c r="X368" s="134">
        <v>0</v>
      </c>
      <c r="Y368" s="134">
        <v>2</v>
      </c>
      <c r="Z368" s="134">
        <v>1</v>
      </c>
      <c r="AA368" s="13">
        <v>1</v>
      </c>
      <c r="AB368" s="134">
        <v>0</v>
      </c>
      <c r="AC368" s="134">
        <v>0</v>
      </c>
      <c r="AE368" s="217"/>
    </row>
    <row r="369" spans="1:31" ht="27" x14ac:dyDescent="0.25">
      <c r="A369" s="10">
        <v>14</v>
      </c>
      <c r="B369" s="49" t="s">
        <v>373</v>
      </c>
      <c r="C369" s="10">
        <v>4</v>
      </c>
      <c r="D369" s="13">
        <v>3</v>
      </c>
      <c r="E369" s="10">
        <v>1</v>
      </c>
      <c r="F369" s="10">
        <v>0</v>
      </c>
      <c r="G369" s="10">
        <v>0</v>
      </c>
      <c r="H369" s="10">
        <v>0</v>
      </c>
      <c r="I369" s="10">
        <v>0</v>
      </c>
      <c r="J369" s="10">
        <v>20</v>
      </c>
      <c r="K369" s="13">
        <v>19</v>
      </c>
      <c r="L369" s="10">
        <v>1</v>
      </c>
      <c r="M369" s="10">
        <v>18</v>
      </c>
      <c r="N369" s="10">
        <v>14</v>
      </c>
      <c r="O369" s="13">
        <v>13</v>
      </c>
      <c r="P369" s="10">
        <v>1</v>
      </c>
      <c r="Q369" s="10">
        <v>12</v>
      </c>
      <c r="R369" s="10">
        <v>4</v>
      </c>
      <c r="S369" s="13">
        <v>4</v>
      </c>
      <c r="T369" s="10">
        <v>0</v>
      </c>
      <c r="U369" s="10">
        <v>4</v>
      </c>
      <c r="V369" s="10">
        <v>0</v>
      </c>
      <c r="W369" s="13">
        <v>0</v>
      </c>
      <c r="X369" s="10">
        <v>0</v>
      </c>
      <c r="Y369" s="10">
        <v>0</v>
      </c>
      <c r="Z369" s="10">
        <v>2</v>
      </c>
      <c r="AA369" s="13">
        <v>2</v>
      </c>
      <c r="AB369" s="10">
        <v>0</v>
      </c>
      <c r="AC369" s="10">
        <v>2</v>
      </c>
      <c r="AE369" s="217">
        <v>5</v>
      </c>
    </row>
    <row r="370" spans="1:31" ht="27" x14ac:dyDescent="0.4">
      <c r="A370" s="10">
        <v>15</v>
      </c>
      <c r="B370" s="49" t="s">
        <v>374</v>
      </c>
      <c r="C370" s="135">
        <v>4</v>
      </c>
      <c r="D370" s="13">
        <v>3</v>
      </c>
      <c r="E370" s="134">
        <v>1</v>
      </c>
      <c r="F370" s="134">
        <v>1</v>
      </c>
      <c r="G370" s="134">
        <v>0</v>
      </c>
      <c r="H370" s="134">
        <v>0</v>
      </c>
      <c r="I370" s="134">
        <v>0</v>
      </c>
      <c r="J370" s="135">
        <v>18</v>
      </c>
      <c r="K370" s="13">
        <v>17</v>
      </c>
      <c r="L370" s="134">
        <v>1</v>
      </c>
      <c r="M370" s="134">
        <v>15</v>
      </c>
      <c r="N370" s="134">
        <v>12</v>
      </c>
      <c r="O370" s="13">
        <v>11</v>
      </c>
      <c r="P370" s="134">
        <v>1</v>
      </c>
      <c r="Q370" s="139">
        <v>10</v>
      </c>
      <c r="R370" s="139">
        <v>4</v>
      </c>
      <c r="S370" s="140">
        <v>4</v>
      </c>
      <c r="T370" s="139">
        <v>0</v>
      </c>
      <c r="U370" s="139">
        <v>4</v>
      </c>
      <c r="V370" s="139">
        <v>1</v>
      </c>
      <c r="W370" s="140">
        <v>1</v>
      </c>
      <c r="X370" s="139">
        <v>0</v>
      </c>
      <c r="Y370" s="139">
        <v>1</v>
      </c>
      <c r="Z370" s="139">
        <v>1</v>
      </c>
      <c r="AA370" s="140">
        <v>1</v>
      </c>
      <c r="AB370" s="139">
        <v>0</v>
      </c>
      <c r="AC370" s="139">
        <v>1</v>
      </c>
      <c r="AE370" s="217"/>
    </row>
    <row r="371" spans="1:31" ht="27" x14ac:dyDescent="0.25">
      <c r="A371" s="10">
        <v>16</v>
      </c>
      <c r="B371" s="141" t="s">
        <v>375</v>
      </c>
      <c r="C371" s="135">
        <v>3</v>
      </c>
      <c r="D371" s="13">
        <v>2</v>
      </c>
      <c r="E371" s="134">
        <v>1</v>
      </c>
      <c r="F371" s="134">
        <v>2</v>
      </c>
      <c r="G371" s="134">
        <v>1</v>
      </c>
      <c r="H371" s="134">
        <v>0</v>
      </c>
      <c r="I371" s="134">
        <v>1</v>
      </c>
      <c r="J371" s="135">
        <v>18</v>
      </c>
      <c r="K371" s="13">
        <v>17</v>
      </c>
      <c r="L371" s="134">
        <v>1</v>
      </c>
      <c r="M371" s="134">
        <v>12</v>
      </c>
      <c r="N371" s="134">
        <v>15</v>
      </c>
      <c r="O371" s="13">
        <v>14</v>
      </c>
      <c r="P371" s="134">
        <v>1</v>
      </c>
      <c r="Q371" s="134">
        <v>10</v>
      </c>
      <c r="R371" s="134">
        <v>3</v>
      </c>
      <c r="S371" s="13">
        <v>3</v>
      </c>
      <c r="T371" s="134">
        <v>0</v>
      </c>
      <c r="U371" s="134">
        <v>2</v>
      </c>
      <c r="V371" s="134">
        <v>0</v>
      </c>
      <c r="W371" s="13">
        <v>0</v>
      </c>
      <c r="X371" s="134">
        <v>0</v>
      </c>
      <c r="Y371" s="134">
        <v>0</v>
      </c>
      <c r="Z371" s="134">
        <v>0</v>
      </c>
      <c r="AA371" s="13">
        <v>0</v>
      </c>
      <c r="AB371" s="134">
        <v>0</v>
      </c>
      <c r="AC371" s="134">
        <v>0</v>
      </c>
      <c r="AE371" s="217">
        <v>8</v>
      </c>
    </row>
    <row r="372" spans="1:31" ht="27" x14ac:dyDescent="0.25">
      <c r="A372" s="10">
        <v>17</v>
      </c>
      <c r="B372" s="141" t="s">
        <v>376</v>
      </c>
      <c r="C372" s="135">
        <v>3</v>
      </c>
      <c r="D372" s="13">
        <v>0</v>
      </c>
      <c r="E372" s="134">
        <v>3</v>
      </c>
      <c r="F372" s="134">
        <v>0</v>
      </c>
      <c r="G372" s="134">
        <v>0</v>
      </c>
      <c r="H372" s="134">
        <v>0</v>
      </c>
      <c r="I372" s="134">
        <v>1</v>
      </c>
      <c r="J372" s="135">
        <v>15</v>
      </c>
      <c r="K372" s="13">
        <v>13</v>
      </c>
      <c r="L372" s="134">
        <v>2</v>
      </c>
      <c r="M372" s="134">
        <v>11</v>
      </c>
      <c r="N372" s="134">
        <v>10</v>
      </c>
      <c r="O372" s="13">
        <v>9</v>
      </c>
      <c r="P372" s="134">
        <v>1</v>
      </c>
      <c r="Q372" s="134">
        <v>8</v>
      </c>
      <c r="R372" s="134">
        <v>3</v>
      </c>
      <c r="S372" s="13">
        <v>2</v>
      </c>
      <c r="T372" s="134">
        <v>1</v>
      </c>
      <c r="U372" s="134">
        <v>2</v>
      </c>
      <c r="V372" s="134">
        <v>0</v>
      </c>
      <c r="W372" s="13">
        <v>0</v>
      </c>
      <c r="X372" s="134">
        <v>0</v>
      </c>
      <c r="Y372" s="134">
        <v>0</v>
      </c>
      <c r="Z372" s="134">
        <v>2</v>
      </c>
      <c r="AA372" s="13">
        <v>2</v>
      </c>
      <c r="AB372" s="134">
        <v>0</v>
      </c>
      <c r="AC372" s="134">
        <v>1</v>
      </c>
      <c r="AE372" s="217"/>
    </row>
    <row r="373" spans="1:31" ht="25.5" x14ac:dyDescent="0.25">
      <c r="A373" s="24"/>
      <c r="B373" s="24" t="s">
        <v>12</v>
      </c>
      <c r="C373" s="24">
        <f>SUM(C356:C372)</f>
        <v>104</v>
      </c>
      <c r="D373" s="24">
        <f t="shared" ref="D373:I373" si="50">SUM(D356:D372)</f>
        <v>68</v>
      </c>
      <c r="E373" s="24">
        <f t="shared" si="50"/>
        <v>36</v>
      </c>
      <c r="F373" s="24">
        <f t="shared" si="50"/>
        <v>29</v>
      </c>
      <c r="G373" s="24">
        <f t="shared" si="50"/>
        <v>17</v>
      </c>
      <c r="H373" s="24">
        <f t="shared" si="50"/>
        <v>1</v>
      </c>
      <c r="I373" s="24">
        <f t="shared" si="50"/>
        <v>2</v>
      </c>
      <c r="J373" s="24">
        <f>SUM(J356:J372)</f>
        <v>445</v>
      </c>
      <c r="K373" s="24">
        <f t="shared" ref="K373:AE373" si="51">SUM(K356:K372)</f>
        <v>420</v>
      </c>
      <c r="L373" s="24">
        <f t="shared" si="51"/>
        <v>25</v>
      </c>
      <c r="M373" s="24">
        <f t="shared" si="51"/>
        <v>362</v>
      </c>
      <c r="N373" s="24">
        <f t="shared" si="51"/>
        <v>296</v>
      </c>
      <c r="O373" s="24">
        <f t="shared" si="51"/>
        <v>278</v>
      </c>
      <c r="P373" s="24">
        <f t="shared" si="51"/>
        <v>18</v>
      </c>
      <c r="Q373" s="24">
        <f t="shared" si="51"/>
        <v>244</v>
      </c>
      <c r="R373" s="24">
        <f t="shared" si="51"/>
        <v>102</v>
      </c>
      <c r="S373" s="24">
        <f t="shared" si="51"/>
        <v>95</v>
      </c>
      <c r="T373" s="24">
        <f t="shared" si="51"/>
        <v>7</v>
      </c>
      <c r="U373" s="24">
        <f t="shared" si="51"/>
        <v>71</v>
      </c>
      <c r="V373" s="24">
        <f t="shared" si="51"/>
        <v>18</v>
      </c>
      <c r="W373" s="24">
        <f t="shared" si="51"/>
        <v>18</v>
      </c>
      <c r="X373" s="24">
        <f t="shared" si="51"/>
        <v>0</v>
      </c>
      <c r="Y373" s="24">
        <f t="shared" si="51"/>
        <v>15</v>
      </c>
      <c r="Z373" s="24">
        <f t="shared" si="51"/>
        <v>29</v>
      </c>
      <c r="AA373" s="24">
        <f t="shared" si="51"/>
        <v>29</v>
      </c>
      <c r="AB373" s="24">
        <f t="shared" si="51"/>
        <v>0</v>
      </c>
      <c r="AC373" s="24">
        <f t="shared" si="51"/>
        <v>20</v>
      </c>
      <c r="AE373" s="404">
        <f t="shared" si="51"/>
        <v>57</v>
      </c>
    </row>
    <row r="374" spans="1:31" ht="27" x14ac:dyDescent="0.25">
      <c r="A374" s="24"/>
      <c r="B374" s="9" t="s">
        <v>377</v>
      </c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E374" s="217"/>
    </row>
    <row r="375" spans="1:31" ht="27" x14ac:dyDescent="0.25">
      <c r="A375" s="10">
        <v>1</v>
      </c>
      <c r="B375" s="17" t="s">
        <v>378</v>
      </c>
      <c r="C375" s="21">
        <v>4</v>
      </c>
      <c r="D375" s="22">
        <v>3</v>
      </c>
      <c r="E375" s="42">
        <v>1</v>
      </c>
      <c r="F375" s="42">
        <v>1</v>
      </c>
      <c r="G375" s="42">
        <v>0</v>
      </c>
      <c r="H375" s="42">
        <v>0</v>
      </c>
      <c r="I375" s="42">
        <v>0</v>
      </c>
      <c r="J375" s="42">
        <v>19</v>
      </c>
      <c r="K375" s="22">
        <v>18</v>
      </c>
      <c r="L375" s="42">
        <v>1</v>
      </c>
      <c r="M375" s="42">
        <v>13</v>
      </c>
      <c r="N375" s="42">
        <v>12</v>
      </c>
      <c r="O375" s="22">
        <v>11</v>
      </c>
      <c r="P375" s="42">
        <v>1</v>
      </c>
      <c r="Q375" s="42">
        <v>9</v>
      </c>
      <c r="R375" s="42">
        <v>4</v>
      </c>
      <c r="S375" s="22">
        <v>4</v>
      </c>
      <c r="T375" s="42">
        <v>0</v>
      </c>
      <c r="U375" s="42">
        <v>3</v>
      </c>
      <c r="V375" s="42">
        <v>1</v>
      </c>
      <c r="W375" s="22">
        <v>1</v>
      </c>
      <c r="X375" s="42">
        <v>0</v>
      </c>
      <c r="Y375" s="42">
        <v>1</v>
      </c>
      <c r="Z375" s="42">
        <v>2</v>
      </c>
      <c r="AA375" s="22">
        <v>2</v>
      </c>
      <c r="AB375" s="42">
        <v>0</v>
      </c>
      <c r="AC375" s="42">
        <v>0</v>
      </c>
      <c r="AE375" s="217"/>
    </row>
    <row r="376" spans="1:31" s="25" customFormat="1" ht="27" x14ac:dyDescent="0.25">
      <c r="A376" s="10">
        <v>2</v>
      </c>
      <c r="B376" s="17" t="s">
        <v>379</v>
      </c>
      <c r="C376" s="21">
        <v>4</v>
      </c>
      <c r="D376" s="22">
        <v>4</v>
      </c>
      <c r="E376" s="42">
        <v>0</v>
      </c>
      <c r="F376" s="42">
        <v>3</v>
      </c>
      <c r="G376" s="42">
        <v>1</v>
      </c>
      <c r="H376" s="42">
        <v>0</v>
      </c>
      <c r="I376" s="42">
        <v>0</v>
      </c>
      <c r="J376" s="42">
        <v>15</v>
      </c>
      <c r="K376" s="22">
        <f t="shared" ref="K376:K402" si="52">O376+S376+W376+AA376</f>
        <v>14</v>
      </c>
      <c r="L376" s="42">
        <v>1</v>
      </c>
      <c r="M376" s="42">
        <v>12</v>
      </c>
      <c r="N376" s="42">
        <v>10</v>
      </c>
      <c r="O376" s="22">
        <v>9</v>
      </c>
      <c r="P376" s="42">
        <v>1</v>
      </c>
      <c r="Q376" s="42">
        <v>7</v>
      </c>
      <c r="R376" s="42">
        <v>4</v>
      </c>
      <c r="S376" s="22">
        <v>4</v>
      </c>
      <c r="T376" s="42">
        <v>0</v>
      </c>
      <c r="U376" s="42">
        <v>4</v>
      </c>
      <c r="V376" s="42">
        <v>1</v>
      </c>
      <c r="W376" s="22">
        <v>1</v>
      </c>
      <c r="X376" s="42">
        <v>0</v>
      </c>
      <c r="Y376" s="42">
        <v>1</v>
      </c>
      <c r="Z376" s="42">
        <v>0</v>
      </c>
      <c r="AA376" s="22">
        <v>0</v>
      </c>
      <c r="AB376" s="42">
        <v>0</v>
      </c>
      <c r="AC376" s="42">
        <v>0</v>
      </c>
      <c r="AE376" s="217"/>
    </row>
    <row r="377" spans="1:31" s="25" customFormat="1" ht="27" x14ac:dyDescent="0.25">
      <c r="A377" s="10">
        <v>3</v>
      </c>
      <c r="B377" s="17" t="s">
        <v>380</v>
      </c>
      <c r="C377" s="21">
        <v>26</v>
      </c>
      <c r="D377" s="22">
        <v>15</v>
      </c>
      <c r="E377" s="42">
        <v>11</v>
      </c>
      <c r="F377" s="42">
        <v>6</v>
      </c>
      <c r="G377" s="42">
        <v>1</v>
      </c>
      <c r="H377" s="42">
        <v>0</v>
      </c>
      <c r="I377" s="42">
        <v>4</v>
      </c>
      <c r="J377" s="42">
        <v>90</v>
      </c>
      <c r="K377" s="22">
        <f t="shared" si="52"/>
        <v>86</v>
      </c>
      <c r="L377" s="42">
        <v>4</v>
      </c>
      <c r="M377" s="42">
        <v>76</v>
      </c>
      <c r="N377" s="42">
        <v>53</v>
      </c>
      <c r="O377" s="22">
        <v>50</v>
      </c>
      <c r="P377" s="42">
        <v>3</v>
      </c>
      <c r="Q377" s="42">
        <v>45</v>
      </c>
      <c r="R377" s="42">
        <v>26</v>
      </c>
      <c r="S377" s="22">
        <v>26</v>
      </c>
      <c r="T377" s="42">
        <v>0</v>
      </c>
      <c r="U377" s="42">
        <v>21</v>
      </c>
      <c r="V377" s="42">
        <v>7</v>
      </c>
      <c r="W377" s="22">
        <v>6</v>
      </c>
      <c r="X377" s="42">
        <v>1</v>
      </c>
      <c r="Y377" s="42">
        <v>6</v>
      </c>
      <c r="Z377" s="42">
        <v>4</v>
      </c>
      <c r="AA377" s="22">
        <v>4</v>
      </c>
      <c r="AB377" s="42">
        <v>0</v>
      </c>
      <c r="AC377" s="42">
        <v>3</v>
      </c>
      <c r="AE377" s="217"/>
    </row>
    <row r="378" spans="1:31" ht="27" x14ac:dyDescent="0.25">
      <c r="A378" s="10">
        <v>4</v>
      </c>
      <c r="B378" s="17" t="s">
        <v>381</v>
      </c>
      <c r="C378" s="21">
        <v>4</v>
      </c>
      <c r="D378" s="22">
        <v>3</v>
      </c>
      <c r="E378" s="42">
        <v>1</v>
      </c>
      <c r="F378" s="42">
        <v>0</v>
      </c>
      <c r="G378" s="42">
        <v>0</v>
      </c>
      <c r="H378" s="42">
        <v>0</v>
      </c>
      <c r="I378" s="42">
        <v>0</v>
      </c>
      <c r="J378" s="42">
        <v>18</v>
      </c>
      <c r="K378" s="22">
        <f t="shared" si="52"/>
        <v>16</v>
      </c>
      <c r="L378" s="42">
        <v>2</v>
      </c>
      <c r="M378" s="42">
        <v>11</v>
      </c>
      <c r="N378" s="42">
        <v>12</v>
      </c>
      <c r="O378" s="22">
        <v>11</v>
      </c>
      <c r="P378" s="42">
        <v>1</v>
      </c>
      <c r="Q378" s="42">
        <v>7</v>
      </c>
      <c r="R378" s="42">
        <v>4</v>
      </c>
      <c r="S378" s="22">
        <v>3</v>
      </c>
      <c r="T378" s="42">
        <v>1</v>
      </c>
      <c r="U378" s="42">
        <v>2</v>
      </c>
      <c r="V378" s="42">
        <v>1</v>
      </c>
      <c r="W378" s="22">
        <v>1</v>
      </c>
      <c r="X378" s="42">
        <v>0</v>
      </c>
      <c r="Y378" s="42">
        <v>1</v>
      </c>
      <c r="Z378" s="42">
        <v>1</v>
      </c>
      <c r="AA378" s="22">
        <v>1</v>
      </c>
      <c r="AB378" s="42">
        <v>0</v>
      </c>
      <c r="AC378" s="42">
        <v>1</v>
      </c>
      <c r="AE378" s="217">
        <v>3</v>
      </c>
    </row>
    <row r="379" spans="1:31" ht="27" x14ac:dyDescent="0.25">
      <c r="A379" s="10">
        <v>5</v>
      </c>
      <c r="B379" s="17" t="s">
        <v>382</v>
      </c>
      <c r="C379" s="21">
        <v>15</v>
      </c>
      <c r="D379" s="46">
        <v>10</v>
      </c>
      <c r="E379" s="42">
        <v>5</v>
      </c>
      <c r="F379" s="42">
        <v>3</v>
      </c>
      <c r="G379" s="42">
        <v>1</v>
      </c>
      <c r="H379" s="42">
        <v>0</v>
      </c>
      <c r="I379" s="42">
        <v>0</v>
      </c>
      <c r="J379" s="42">
        <v>55</v>
      </c>
      <c r="K379" s="22">
        <v>53</v>
      </c>
      <c r="L379" s="42">
        <v>2</v>
      </c>
      <c r="M379" s="42">
        <v>45</v>
      </c>
      <c r="N379" s="42">
        <v>31</v>
      </c>
      <c r="O379" s="22">
        <v>30</v>
      </c>
      <c r="P379" s="42">
        <v>1</v>
      </c>
      <c r="Q379" s="42">
        <v>25</v>
      </c>
      <c r="R379" s="42">
        <v>17</v>
      </c>
      <c r="S379" s="22">
        <v>16</v>
      </c>
      <c r="T379" s="42">
        <v>1</v>
      </c>
      <c r="U379" s="42">
        <v>12</v>
      </c>
      <c r="V379" s="42">
        <v>5</v>
      </c>
      <c r="W379" s="22">
        <v>5</v>
      </c>
      <c r="X379" s="42">
        <v>0</v>
      </c>
      <c r="Y379" s="42">
        <v>5</v>
      </c>
      <c r="Z379" s="42">
        <v>2</v>
      </c>
      <c r="AA379" s="22">
        <v>2</v>
      </c>
      <c r="AB379" s="42">
        <v>0</v>
      </c>
      <c r="AC379" s="42">
        <v>2</v>
      </c>
      <c r="AE379" s="217"/>
    </row>
    <row r="380" spans="1:31" ht="27" x14ac:dyDescent="0.25">
      <c r="A380" s="10">
        <v>6</v>
      </c>
      <c r="B380" s="17" t="s">
        <v>383</v>
      </c>
      <c r="C380" s="21">
        <v>5</v>
      </c>
      <c r="D380" s="22">
        <v>4</v>
      </c>
      <c r="E380" s="42">
        <v>1</v>
      </c>
      <c r="F380" s="42">
        <v>1</v>
      </c>
      <c r="G380" s="42">
        <v>0</v>
      </c>
      <c r="H380" s="42">
        <v>0</v>
      </c>
      <c r="I380" s="42">
        <v>0</v>
      </c>
      <c r="J380" s="42">
        <v>23</v>
      </c>
      <c r="K380" s="22">
        <f t="shared" si="52"/>
        <v>22</v>
      </c>
      <c r="L380" s="42">
        <v>1</v>
      </c>
      <c r="M380" s="42">
        <v>18</v>
      </c>
      <c r="N380" s="42">
        <v>15</v>
      </c>
      <c r="O380" s="22">
        <v>15</v>
      </c>
      <c r="P380" s="42">
        <v>0</v>
      </c>
      <c r="Q380" s="42">
        <v>12</v>
      </c>
      <c r="R380" s="42">
        <v>5</v>
      </c>
      <c r="S380" s="22">
        <v>4</v>
      </c>
      <c r="T380" s="42">
        <v>1</v>
      </c>
      <c r="U380" s="42">
        <v>3</v>
      </c>
      <c r="V380" s="42">
        <v>2</v>
      </c>
      <c r="W380" s="22">
        <v>2</v>
      </c>
      <c r="X380" s="42">
        <v>0</v>
      </c>
      <c r="Y380" s="42">
        <v>2</v>
      </c>
      <c r="Z380" s="42">
        <v>1</v>
      </c>
      <c r="AA380" s="22">
        <v>1</v>
      </c>
      <c r="AB380" s="42">
        <v>0</v>
      </c>
      <c r="AC380" s="42">
        <v>1</v>
      </c>
      <c r="AE380" s="217">
        <v>6</v>
      </c>
    </row>
    <row r="381" spans="1:31" ht="27" x14ac:dyDescent="0.25">
      <c r="A381" s="10">
        <v>7</v>
      </c>
      <c r="B381" s="17" t="s">
        <v>384</v>
      </c>
      <c r="C381" s="21">
        <v>18</v>
      </c>
      <c r="D381" s="22">
        <v>11</v>
      </c>
      <c r="E381" s="42">
        <v>7</v>
      </c>
      <c r="F381" s="42">
        <v>6</v>
      </c>
      <c r="G381" s="42">
        <v>0</v>
      </c>
      <c r="H381" s="42">
        <v>0</v>
      </c>
      <c r="I381" s="42">
        <v>0</v>
      </c>
      <c r="J381" s="42">
        <v>64</v>
      </c>
      <c r="K381" s="22">
        <v>61</v>
      </c>
      <c r="L381" s="42">
        <v>3</v>
      </c>
      <c r="M381" s="42">
        <v>52</v>
      </c>
      <c r="N381" s="42">
        <v>40</v>
      </c>
      <c r="O381" s="22">
        <v>37</v>
      </c>
      <c r="P381" s="42">
        <v>3</v>
      </c>
      <c r="Q381" s="42">
        <v>31</v>
      </c>
      <c r="R381" s="42">
        <v>18</v>
      </c>
      <c r="S381" s="22">
        <v>18</v>
      </c>
      <c r="T381" s="42">
        <v>0</v>
      </c>
      <c r="U381" s="42">
        <v>16</v>
      </c>
      <c r="V381" s="42">
        <v>3</v>
      </c>
      <c r="W381" s="22">
        <v>3</v>
      </c>
      <c r="X381" s="42">
        <v>0</v>
      </c>
      <c r="Y381" s="42">
        <v>3</v>
      </c>
      <c r="Z381" s="42">
        <v>3</v>
      </c>
      <c r="AA381" s="22">
        <v>3</v>
      </c>
      <c r="AB381" s="42">
        <v>0</v>
      </c>
      <c r="AC381" s="42">
        <v>2</v>
      </c>
      <c r="AE381" s="217"/>
    </row>
    <row r="382" spans="1:31" ht="27" x14ac:dyDescent="0.25">
      <c r="A382" s="10">
        <v>8</v>
      </c>
      <c r="B382" s="17" t="s">
        <v>385</v>
      </c>
      <c r="C382" s="21">
        <v>12</v>
      </c>
      <c r="D382" s="22">
        <v>6</v>
      </c>
      <c r="E382" s="42">
        <v>6</v>
      </c>
      <c r="F382" s="42">
        <v>2</v>
      </c>
      <c r="G382" s="42">
        <v>4</v>
      </c>
      <c r="H382" s="42">
        <v>0</v>
      </c>
      <c r="I382" s="42">
        <v>0</v>
      </c>
      <c r="J382" s="42">
        <v>46</v>
      </c>
      <c r="K382" s="22">
        <v>44</v>
      </c>
      <c r="L382" s="42">
        <v>2</v>
      </c>
      <c r="M382" s="42">
        <v>40</v>
      </c>
      <c r="N382" s="42">
        <v>31</v>
      </c>
      <c r="O382" s="22">
        <v>30</v>
      </c>
      <c r="P382" s="42">
        <v>1</v>
      </c>
      <c r="Q382" s="42">
        <v>28</v>
      </c>
      <c r="R382" s="42">
        <v>12</v>
      </c>
      <c r="S382" s="22">
        <v>11</v>
      </c>
      <c r="T382" s="42">
        <v>1</v>
      </c>
      <c r="U382" s="42">
        <v>10</v>
      </c>
      <c r="V382" s="42">
        <v>1</v>
      </c>
      <c r="W382" s="22">
        <v>1</v>
      </c>
      <c r="X382" s="42">
        <v>0</v>
      </c>
      <c r="Y382" s="42">
        <v>1</v>
      </c>
      <c r="Z382" s="42">
        <v>2</v>
      </c>
      <c r="AA382" s="22">
        <v>2</v>
      </c>
      <c r="AB382" s="42">
        <v>0</v>
      </c>
      <c r="AC382" s="42">
        <v>2</v>
      </c>
      <c r="AE382" s="217"/>
    </row>
    <row r="383" spans="1:31" ht="27" x14ac:dyDescent="0.25">
      <c r="A383" s="10">
        <v>9</v>
      </c>
      <c r="B383" s="17" t="s">
        <v>386</v>
      </c>
      <c r="C383" s="21">
        <v>10</v>
      </c>
      <c r="D383" s="22">
        <v>7</v>
      </c>
      <c r="E383" s="42">
        <v>3</v>
      </c>
      <c r="F383" s="42">
        <v>4</v>
      </c>
      <c r="G383" s="42">
        <v>0</v>
      </c>
      <c r="H383" s="42">
        <v>0</v>
      </c>
      <c r="I383" s="42">
        <v>0</v>
      </c>
      <c r="J383" s="42">
        <v>37</v>
      </c>
      <c r="K383" s="22">
        <f t="shared" si="52"/>
        <v>35</v>
      </c>
      <c r="L383" s="42">
        <v>2</v>
      </c>
      <c r="M383" s="42">
        <v>29</v>
      </c>
      <c r="N383" s="42">
        <v>23</v>
      </c>
      <c r="O383" s="22">
        <v>23</v>
      </c>
      <c r="P383" s="42">
        <v>0</v>
      </c>
      <c r="Q383" s="42">
        <v>19</v>
      </c>
      <c r="R383" s="42">
        <v>10</v>
      </c>
      <c r="S383" s="22">
        <v>8</v>
      </c>
      <c r="T383" s="42">
        <v>2</v>
      </c>
      <c r="U383" s="42">
        <v>7</v>
      </c>
      <c r="V383" s="42">
        <v>1</v>
      </c>
      <c r="W383" s="22">
        <v>1</v>
      </c>
      <c r="X383" s="42">
        <v>0</v>
      </c>
      <c r="Y383" s="42">
        <v>0</v>
      </c>
      <c r="Z383" s="42">
        <v>3</v>
      </c>
      <c r="AA383" s="22">
        <v>3</v>
      </c>
      <c r="AB383" s="42">
        <v>0</v>
      </c>
      <c r="AC383" s="42">
        <v>2</v>
      </c>
      <c r="AE383" s="217">
        <v>4</v>
      </c>
    </row>
    <row r="384" spans="1:31" ht="27" x14ac:dyDescent="0.25">
      <c r="A384" s="10">
        <v>10</v>
      </c>
      <c r="B384" s="17" t="s">
        <v>387</v>
      </c>
      <c r="C384" s="21">
        <v>3</v>
      </c>
      <c r="D384" s="22">
        <v>3</v>
      </c>
      <c r="E384" s="42">
        <v>0</v>
      </c>
      <c r="F384" s="42">
        <v>2</v>
      </c>
      <c r="G384" s="42">
        <v>0</v>
      </c>
      <c r="H384" s="42">
        <v>0</v>
      </c>
      <c r="I384" s="42">
        <v>0</v>
      </c>
      <c r="J384" s="42">
        <v>18</v>
      </c>
      <c r="K384" s="22">
        <f t="shared" si="52"/>
        <v>18</v>
      </c>
      <c r="L384" s="42">
        <v>0</v>
      </c>
      <c r="M384" s="42">
        <v>16</v>
      </c>
      <c r="N384" s="42">
        <v>12</v>
      </c>
      <c r="O384" s="22">
        <v>12</v>
      </c>
      <c r="P384" s="42">
        <v>0</v>
      </c>
      <c r="Q384" s="42">
        <v>11</v>
      </c>
      <c r="R384" s="42">
        <v>4</v>
      </c>
      <c r="S384" s="22">
        <v>4</v>
      </c>
      <c r="T384" s="42">
        <v>0</v>
      </c>
      <c r="U384" s="42">
        <v>3</v>
      </c>
      <c r="V384" s="42">
        <v>1</v>
      </c>
      <c r="W384" s="22">
        <v>1</v>
      </c>
      <c r="X384" s="42">
        <v>0</v>
      </c>
      <c r="Y384" s="42">
        <v>1</v>
      </c>
      <c r="Z384" s="42">
        <v>1</v>
      </c>
      <c r="AA384" s="22">
        <v>1</v>
      </c>
      <c r="AB384" s="42">
        <v>0</v>
      </c>
      <c r="AC384" s="42">
        <v>1</v>
      </c>
      <c r="AE384" s="217"/>
    </row>
    <row r="385" spans="1:31" ht="27" x14ac:dyDescent="0.25">
      <c r="A385" s="10">
        <v>11</v>
      </c>
      <c r="B385" s="17" t="s">
        <v>388</v>
      </c>
      <c r="C385" s="21">
        <v>3</v>
      </c>
      <c r="D385" s="22">
        <v>3</v>
      </c>
      <c r="E385" s="42">
        <v>0</v>
      </c>
      <c r="F385" s="42">
        <v>2</v>
      </c>
      <c r="G385" s="42">
        <v>0</v>
      </c>
      <c r="H385" s="42">
        <v>0</v>
      </c>
      <c r="I385" s="42">
        <v>0</v>
      </c>
      <c r="J385" s="42">
        <v>15</v>
      </c>
      <c r="K385" s="22">
        <v>14</v>
      </c>
      <c r="L385" s="42">
        <v>1</v>
      </c>
      <c r="M385" s="42">
        <v>13</v>
      </c>
      <c r="N385" s="42">
        <v>10</v>
      </c>
      <c r="O385" s="22">
        <v>9</v>
      </c>
      <c r="P385" s="42">
        <v>1</v>
      </c>
      <c r="Q385" s="42">
        <v>8</v>
      </c>
      <c r="R385" s="42">
        <v>3</v>
      </c>
      <c r="S385" s="22">
        <v>3</v>
      </c>
      <c r="T385" s="42">
        <v>0</v>
      </c>
      <c r="U385" s="42">
        <v>3</v>
      </c>
      <c r="V385" s="42">
        <v>1</v>
      </c>
      <c r="W385" s="22">
        <v>1</v>
      </c>
      <c r="X385" s="42">
        <v>0</v>
      </c>
      <c r="Y385" s="42">
        <v>1</v>
      </c>
      <c r="Z385" s="42">
        <v>1</v>
      </c>
      <c r="AA385" s="22">
        <v>1</v>
      </c>
      <c r="AB385" s="42">
        <v>0</v>
      </c>
      <c r="AC385" s="42">
        <v>1</v>
      </c>
      <c r="AE385" s="217"/>
    </row>
    <row r="386" spans="1:31" ht="27" x14ac:dyDescent="0.25">
      <c r="A386" s="10">
        <v>12</v>
      </c>
      <c r="B386" s="17" t="s">
        <v>389</v>
      </c>
      <c r="C386" s="21">
        <v>5</v>
      </c>
      <c r="D386" s="22">
        <v>5</v>
      </c>
      <c r="E386" s="42">
        <v>0</v>
      </c>
      <c r="F386" s="42">
        <v>2</v>
      </c>
      <c r="G386" s="42">
        <v>1</v>
      </c>
      <c r="H386" s="42">
        <v>0</v>
      </c>
      <c r="I386" s="42">
        <v>0</v>
      </c>
      <c r="J386" s="42">
        <v>22</v>
      </c>
      <c r="K386" s="22">
        <f t="shared" si="52"/>
        <v>21</v>
      </c>
      <c r="L386" s="42">
        <v>1</v>
      </c>
      <c r="M386" s="42">
        <v>20</v>
      </c>
      <c r="N386" s="42">
        <v>15</v>
      </c>
      <c r="O386" s="22">
        <v>15</v>
      </c>
      <c r="P386" s="42">
        <v>0</v>
      </c>
      <c r="Q386" s="42">
        <v>14</v>
      </c>
      <c r="R386" s="42">
        <v>5</v>
      </c>
      <c r="S386" s="22">
        <v>4</v>
      </c>
      <c r="T386" s="42">
        <v>1</v>
      </c>
      <c r="U386" s="42">
        <v>4</v>
      </c>
      <c r="V386" s="42">
        <v>1</v>
      </c>
      <c r="W386" s="22">
        <v>1</v>
      </c>
      <c r="X386" s="42">
        <v>0</v>
      </c>
      <c r="Y386" s="42">
        <v>1</v>
      </c>
      <c r="Z386" s="42">
        <v>1</v>
      </c>
      <c r="AA386" s="22">
        <v>1</v>
      </c>
      <c r="AB386" s="42">
        <v>0</v>
      </c>
      <c r="AC386" s="42">
        <v>1</v>
      </c>
      <c r="AE386" s="217"/>
    </row>
    <row r="387" spans="1:31" ht="27" x14ac:dyDescent="0.25">
      <c r="A387" s="10">
        <v>13</v>
      </c>
      <c r="B387" s="17" t="s">
        <v>390</v>
      </c>
      <c r="C387" s="21">
        <v>12</v>
      </c>
      <c r="D387" s="22">
        <v>9</v>
      </c>
      <c r="E387" s="42">
        <v>3</v>
      </c>
      <c r="F387" s="42">
        <v>5</v>
      </c>
      <c r="G387" s="42">
        <v>0</v>
      </c>
      <c r="H387" s="42">
        <v>0</v>
      </c>
      <c r="I387" s="42">
        <v>0</v>
      </c>
      <c r="J387" s="42">
        <v>43</v>
      </c>
      <c r="K387" s="22">
        <v>39</v>
      </c>
      <c r="L387" s="42">
        <v>4</v>
      </c>
      <c r="M387" s="42">
        <v>33</v>
      </c>
      <c r="N387" s="42">
        <v>24</v>
      </c>
      <c r="O387" s="22">
        <v>21</v>
      </c>
      <c r="P387" s="42">
        <v>3</v>
      </c>
      <c r="Q387" s="42">
        <v>19</v>
      </c>
      <c r="R387" s="42">
        <v>13</v>
      </c>
      <c r="S387" s="22">
        <v>13</v>
      </c>
      <c r="T387" s="42">
        <v>0</v>
      </c>
      <c r="U387" s="42">
        <v>10</v>
      </c>
      <c r="V387" s="42">
        <v>3</v>
      </c>
      <c r="W387" s="22">
        <v>2</v>
      </c>
      <c r="X387" s="42">
        <v>1</v>
      </c>
      <c r="Y387" s="42">
        <v>1</v>
      </c>
      <c r="Z387" s="42">
        <v>3</v>
      </c>
      <c r="AA387" s="22">
        <v>3</v>
      </c>
      <c r="AB387" s="42">
        <v>0</v>
      </c>
      <c r="AC387" s="42">
        <v>2</v>
      </c>
      <c r="AE387" s="217">
        <v>3</v>
      </c>
    </row>
    <row r="388" spans="1:31" ht="27" x14ac:dyDescent="0.25">
      <c r="A388" s="10">
        <v>14</v>
      </c>
      <c r="B388" s="17" t="s">
        <v>391</v>
      </c>
      <c r="C388" s="21">
        <v>4</v>
      </c>
      <c r="D388" s="22">
        <v>4</v>
      </c>
      <c r="E388" s="42">
        <v>0</v>
      </c>
      <c r="F388" s="42">
        <v>2</v>
      </c>
      <c r="G388" s="42">
        <v>0</v>
      </c>
      <c r="H388" s="42">
        <v>0</v>
      </c>
      <c r="I388" s="42">
        <v>0</v>
      </c>
      <c r="J388" s="42">
        <v>16</v>
      </c>
      <c r="K388" s="22">
        <f t="shared" si="52"/>
        <v>16</v>
      </c>
      <c r="L388" s="42">
        <v>0</v>
      </c>
      <c r="M388" s="42">
        <v>15</v>
      </c>
      <c r="N388" s="42">
        <v>11</v>
      </c>
      <c r="O388" s="22">
        <v>11</v>
      </c>
      <c r="P388" s="42">
        <v>0</v>
      </c>
      <c r="Q388" s="42">
        <v>10</v>
      </c>
      <c r="R388" s="42">
        <v>4</v>
      </c>
      <c r="S388" s="22">
        <v>4</v>
      </c>
      <c r="T388" s="42">
        <v>0</v>
      </c>
      <c r="U388" s="42">
        <v>4</v>
      </c>
      <c r="V388" s="42">
        <v>1</v>
      </c>
      <c r="W388" s="22">
        <v>1</v>
      </c>
      <c r="X388" s="42">
        <v>0</v>
      </c>
      <c r="Y388" s="42">
        <v>1</v>
      </c>
      <c r="Z388" s="42">
        <v>0</v>
      </c>
      <c r="AA388" s="22">
        <v>0</v>
      </c>
      <c r="AB388" s="42">
        <v>0</v>
      </c>
      <c r="AC388" s="42">
        <v>0</v>
      </c>
      <c r="AE388" s="217"/>
    </row>
    <row r="389" spans="1:31" ht="27" x14ac:dyDescent="0.25">
      <c r="A389" s="10">
        <v>15</v>
      </c>
      <c r="B389" s="17" t="s">
        <v>392</v>
      </c>
      <c r="C389" s="21">
        <v>16</v>
      </c>
      <c r="D389" s="22">
        <v>10</v>
      </c>
      <c r="E389" s="42">
        <v>6</v>
      </c>
      <c r="F389" s="42">
        <v>5</v>
      </c>
      <c r="G389" s="42">
        <v>0</v>
      </c>
      <c r="H389" s="42">
        <v>0</v>
      </c>
      <c r="I389" s="42">
        <v>1</v>
      </c>
      <c r="J389" s="42">
        <v>53</v>
      </c>
      <c r="K389" s="22">
        <v>45</v>
      </c>
      <c r="L389" s="42">
        <v>8</v>
      </c>
      <c r="M389" s="42">
        <v>41</v>
      </c>
      <c r="N389" s="42">
        <v>33</v>
      </c>
      <c r="O389" s="22">
        <v>27</v>
      </c>
      <c r="P389" s="42">
        <v>6</v>
      </c>
      <c r="Q389" s="42">
        <v>23</v>
      </c>
      <c r="R389" s="42">
        <v>15</v>
      </c>
      <c r="S389" s="22">
        <v>13</v>
      </c>
      <c r="T389" s="42">
        <v>2</v>
      </c>
      <c r="U389" s="42">
        <v>13</v>
      </c>
      <c r="V389" s="42">
        <v>3</v>
      </c>
      <c r="W389" s="22">
        <v>3</v>
      </c>
      <c r="X389" s="42">
        <v>0</v>
      </c>
      <c r="Y389" s="42">
        <v>3</v>
      </c>
      <c r="Z389" s="42">
        <v>2</v>
      </c>
      <c r="AA389" s="22">
        <v>2</v>
      </c>
      <c r="AB389" s="42">
        <v>0</v>
      </c>
      <c r="AC389" s="42">
        <v>2</v>
      </c>
      <c r="AE389" s="217"/>
    </row>
    <row r="390" spans="1:31" ht="27" x14ac:dyDescent="0.25">
      <c r="A390" s="10">
        <v>16</v>
      </c>
      <c r="B390" s="17" t="s">
        <v>393</v>
      </c>
      <c r="C390" s="21">
        <v>5</v>
      </c>
      <c r="D390" s="22">
        <v>3</v>
      </c>
      <c r="E390" s="42">
        <v>2</v>
      </c>
      <c r="F390" s="42">
        <v>2</v>
      </c>
      <c r="G390" s="42">
        <v>1</v>
      </c>
      <c r="H390" s="42">
        <v>0</v>
      </c>
      <c r="I390" s="42">
        <v>0</v>
      </c>
      <c r="J390" s="42">
        <v>20</v>
      </c>
      <c r="K390" s="22">
        <f t="shared" si="52"/>
        <v>20</v>
      </c>
      <c r="L390" s="42">
        <v>0</v>
      </c>
      <c r="M390" s="42">
        <v>16</v>
      </c>
      <c r="N390" s="42">
        <v>13</v>
      </c>
      <c r="O390" s="22">
        <v>13</v>
      </c>
      <c r="P390" s="42">
        <v>0</v>
      </c>
      <c r="Q390" s="42">
        <v>9</v>
      </c>
      <c r="R390" s="42">
        <v>5</v>
      </c>
      <c r="S390" s="22">
        <v>5</v>
      </c>
      <c r="T390" s="42">
        <v>0</v>
      </c>
      <c r="U390" s="42">
        <v>4</v>
      </c>
      <c r="V390" s="42">
        <v>1</v>
      </c>
      <c r="W390" s="22">
        <v>1</v>
      </c>
      <c r="X390" s="42">
        <v>0</v>
      </c>
      <c r="Y390" s="42">
        <v>1</v>
      </c>
      <c r="Z390" s="42">
        <v>1</v>
      </c>
      <c r="AA390" s="22">
        <v>1</v>
      </c>
      <c r="AB390" s="42">
        <v>0</v>
      </c>
      <c r="AC390" s="42">
        <v>1</v>
      </c>
      <c r="AE390" s="217"/>
    </row>
    <row r="391" spans="1:31" ht="27" x14ac:dyDescent="0.25">
      <c r="A391" s="10">
        <v>17</v>
      </c>
      <c r="B391" s="17" t="s">
        <v>394</v>
      </c>
      <c r="C391" s="21">
        <v>5</v>
      </c>
      <c r="D391" s="22">
        <v>3</v>
      </c>
      <c r="E391" s="42">
        <v>2</v>
      </c>
      <c r="F391" s="42">
        <v>1</v>
      </c>
      <c r="G391" s="42">
        <v>1</v>
      </c>
      <c r="H391" s="42">
        <v>0</v>
      </c>
      <c r="I391" s="42">
        <v>0</v>
      </c>
      <c r="J391" s="42">
        <v>21</v>
      </c>
      <c r="K391" s="22">
        <v>16</v>
      </c>
      <c r="L391" s="42">
        <v>5</v>
      </c>
      <c r="M391" s="42">
        <v>17</v>
      </c>
      <c r="N391" s="42">
        <v>14</v>
      </c>
      <c r="O391" s="22">
        <v>12</v>
      </c>
      <c r="P391" s="42">
        <v>2</v>
      </c>
      <c r="Q391" s="42">
        <v>9</v>
      </c>
      <c r="R391" s="42">
        <v>5</v>
      </c>
      <c r="S391" s="22">
        <v>2</v>
      </c>
      <c r="T391" s="42">
        <v>3</v>
      </c>
      <c r="U391" s="42">
        <v>2</v>
      </c>
      <c r="V391" s="42">
        <v>1</v>
      </c>
      <c r="W391" s="22">
        <v>1</v>
      </c>
      <c r="X391" s="42">
        <v>0</v>
      </c>
      <c r="Y391" s="42">
        <v>1</v>
      </c>
      <c r="Z391" s="42">
        <v>1</v>
      </c>
      <c r="AA391" s="22">
        <v>1</v>
      </c>
      <c r="AB391" s="42">
        <v>0</v>
      </c>
      <c r="AC391" s="42">
        <v>1</v>
      </c>
      <c r="AE391" s="217">
        <v>4</v>
      </c>
    </row>
    <row r="392" spans="1:31" ht="27" x14ac:dyDescent="0.25">
      <c r="A392" s="10">
        <v>18</v>
      </c>
      <c r="B392" s="17" t="s">
        <v>395</v>
      </c>
      <c r="C392" s="21">
        <v>10</v>
      </c>
      <c r="D392" s="22">
        <v>7</v>
      </c>
      <c r="E392" s="42">
        <v>3</v>
      </c>
      <c r="F392" s="42">
        <v>3</v>
      </c>
      <c r="G392" s="42">
        <v>1</v>
      </c>
      <c r="H392" s="42">
        <v>0</v>
      </c>
      <c r="I392" s="42">
        <v>0</v>
      </c>
      <c r="J392" s="42">
        <v>35</v>
      </c>
      <c r="K392" s="22">
        <v>32</v>
      </c>
      <c r="L392" s="42">
        <v>3</v>
      </c>
      <c r="M392" s="42">
        <v>28</v>
      </c>
      <c r="N392" s="42">
        <v>21</v>
      </c>
      <c r="O392" s="22">
        <v>19</v>
      </c>
      <c r="P392" s="42">
        <v>2</v>
      </c>
      <c r="Q392" s="42">
        <v>16</v>
      </c>
      <c r="R392" s="42">
        <v>10</v>
      </c>
      <c r="S392" s="22">
        <v>9</v>
      </c>
      <c r="T392" s="42">
        <v>1</v>
      </c>
      <c r="U392" s="42">
        <v>8</v>
      </c>
      <c r="V392" s="42">
        <v>3</v>
      </c>
      <c r="W392" s="22">
        <v>3</v>
      </c>
      <c r="X392" s="42">
        <v>0</v>
      </c>
      <c r="Y392" s="42">
        <v>3</v>
      </c>
      <c r="Z392" s="42">
        <v>1</v>
      </c>
      <c r="AA392" s="22">
        <v>1</v>
      </c>
      <c r="AB392" s="42">
        <v>0</v>
      </c>
      <c r="AC392" s="42">
        <v>1</v>
      </c>
      <c r="AE392" s="217"/>
    </row>
    <row r="393" spans="1:31" ht="27" x14ac:dyDescent="0.25">
      <c r="A393" s="10">
        <v>19</v>
      </c>
      <c r="B393" s="17" t="s">
        <v>396</v>
      </c>
      <c r="C393" s="21">
        <v>7</v>
      </c>
      <c r="D393" s="22">
        <v>5</v>
      </c>
      <c r="E393" s="42">
        <v>2</v>
      </c>
      <c r="F393" s="42">
        <v>2</v>
      </c>
      <c r="G393" s="42">
        <v>3</v>
      </c>
      <c r="H393" s="42">
        <v>0</v>
      </c>
      <c r="I393" s="42">
        <v>0</v>
      </c>
      <c r="J393" s="42">
        <v>32</v>
      </c>
      <c r="K393" s="22">
        <v>30</v>
      </c>
      <c r="L393" s="42">
        <v>2</v>
      </c>
      <c r="M393" s="42">
        <v>26</v>
      </c>
      <c r="N393" s="42">
        <v>20</v>
      </c>
      <c r="O393" s="22">
        <v>19</v>
      </c>
      <c r="P393" s="42">
        <v>1</v>
      </c>
      <c r="Q393" s="42">
        <v>17</v>
      </c>
      <c r="R393" s="42">
        <v>8</v>
      </c>
      <c r="S393" s="22">
        <v>7</v>
      </c>
      <c r="T393" s="42">
        <v>1</v>
      </c>
      <c r="U393" s="42">
        <v>6</v>
      </c>
      <c r="V393" s="42">
        <v>2</v>
      </c>
      <c r="W393" s="22">
        <v>2</v>
      </c>
      <c r="X393" s="42">
        <v>0</v>
      </c>
      <c r="Y393" s="42">
        <v>1</v>
      </c>
      <c r="Z393" s="42">
        <v>2</v>
      </c>
      <c r="AA393" s="22">
        <v>2</v>
      </c>
      <c r="AB393" s="42">
        <v>0</v>
      </c>
      <c r="AC393" s="42">
        <v>2</v>
      </c>
      <c r="AE393" s="217"/>
    </row>
    <row r="394" spans="1:31" ht="27" x14ac:dyDescent="0.25">
      <c r="A394" s="10">
        <v>20</v>
      </c>
      <c r="B394" s="17" t="s">
        <v>397</v>
      </c>
      <c r="C394" s="21">
        <v>3</v>
      </c>
      <c r="D394" s="22">
        <v>3</v>
      </c>
      <c r="E394" s="42">
        <v>0</v>
      </c>
      <c r="F394" s="42">
        <v>1</v>
      </c>
      <c r="G394" s="42">
        <v>0</v>
      </c>
      <c r="H394" s="42">
        <v>0</v>
      </c>
      <c r="I394" s="42">
        <v>0</v>
      </c>
      <c r="J394" s="42">
        <v>13</v>
      </c>
      <c r="K394" s="22">
        <f t="shared" si="52"/>
        <v>13</v>
      </c>
      <c r="L394" s="42">
        <v>0</v>
      </c>
      <c r="M394" s="42">
        <v>9</v>
      </c>
      <c r="N394" s="42">
        <v>8</v>
      </c>
      <c r="O394" s="22">
        <v>8</v>
      </c>
      <c r="P394" s="42">
        <v>0</v>
      </c>
      <c r="Q394" s="42">
        <v>5</v>
      </c>
      <c r="R394" s="42">
        <v>3</v>
      </c>
      <c r="S394" s="22">
        <v>3</v>
      </c>
      <c r="T394" s="42">
        <v>0</v>
      </c>
      <c r="U394" s="42">
        <v>3</v>
      </c>
      <c r="V394" s="42">
        <v>0</v>
      </c>
      <c r="W394" s="22">
        <v>0</v>
      </c>
      <c r="X394" s="42">
        <v>0</v>
      </c>
      <c r="Y394" s="42">
        <v>0</v>
      </c>
      <c r="Z394" s="42">
        <v>2</v>
      </c>
      <c r="AA394" s="22">
        <v>2</v>
      </c>
      <c r="AB394" s="42">
        <v>0</v>
      </c>
      <c r="AC394" s="42">
        <v>1</v>
      </c>
      <c r="AE394" s="217"/>
    </row>
    <row r="395" spans="1:31" ht="27" x14ac:dyDescent="0.25">
      <c r="A395" s="10">
        <v>21</v>
      </c>
      <c r="B395" s="17" t="s">
        <v>398</v>
      </c>
      <c r="C395" s="10">
        <v>3</v>
      </c>
      <c r="D395" s="22">
        <v>2</v>
      </c>
      <c r="E395" s="42">
        <v>1</v>
      </c>
      <c r="F395" s="54">
        <v>0</v>
      </c>
      <c r="G395" s="54">
        <v>1</v>
      </c>
      <c r="H395" s="54">
        <v>0</v>
      </c>
      <c r="I395" s="54">
        <v>0</v>
      </c>
      <c r="J395" s="54">
        <v>17</v>
      </c>
      <c r="K395" s="22">
        <f t="shared" si="52"/>
        <v>17</v>
      </c>
      <c r="L395" s="54">
        <v>0</v>
      </c>
      <c r="M395" s="54">
        <v>16</v>
      </c>
      <c r="N395" s="54">
        <v>11</v>
      </c>
      <c r="O395" s="22">
        <v>11</v>
      </c>
      <c r="P395" s="10">
        <v>0</v>
      </c>
      <c r="Q395" s="10">
        <v>10</v>
      </c>
      <c r="R395" s="10">
        <v>3</v>
      </c>
      <c r="S395" s="22">
        <v>3</v>
      </c>
      <c r="T395" s="10">
        <v>0</v>
      </c>
      <c r="U395" s="10">
        <v>3</v>
      </c>
      <c r="V395" s="10">
        <v>2</v>
      </c>
      <c r="W395" s="22">
        <v>2</v>
      </c>
      <c r="X395" s="10">
        <v>0</v>
      </c>
      <c r="Y395" s="10">
        <v>2</v>
      </c>
      <c r="Z395" s="10">
        <v>1</v>
      </c>
      <c r="AA395" s="22">
        <v>1</v>
      </c>
      <c r="AB395" s="10">
        <v>0</v>
      </c>
      <c r="AC395" s="10">
        <v>1</v>
      </c>
      <c r="AE395" s="217"/>
    </row>
    <row r="396" spans="1:31" ht="27" x14ac:dyDescent="0.25">
      <c r="A396" s="10">
        <v>22</v>
      </c>
      <c r="B396" s="17" t="s">
        <v>399</v>
      </c>
      <c r="C396" s="21">
        <v>5</v>
      </c>
      <c r="D396" s="22">
        <v>3</v>
      </c>
      <c r="E396" s="42">
        <v>2</v>
      </c>
      <c r="F396" s="42">
        <v>0</v>
      </c>
      <c r="G396" s="42">
        <v>1</v>
      </c>
      <c r="H396" s="42">
        <v>0</v>
      </c>
      <c r="I396" s="42">
        <v>0</v>
      </c>
      <c r="J396" s="42">
        <v>21</v>
      </c>
      <c r="K396" s="22">
        <f t="shared" si="52"/>
        <v>20</v>
      </c>
      <c r="L396" s="42">
        <v>1</v>
      </c>
      <c r="M396" s="42">
        <v>15</v>
      </c>
      <c r="N396" s="42">
        <v>13</v>
      </c>
      <c r="O396" s="22">
        <v>12</v>
      </c>
      <c r="P396" s="42">
        <v>1</v>
      </c>
      <c r="Q396" s="42">
        <v>9</v>
      </c>
      <c r="R396" s="42">
        <v>5</v>
      </c>
      <c r="S396" s="22">
        <v>5</v>
      </c>
      <c r="T396" s="42">
        <v>0</v>
      </c>
      <c r="U396" s="42">
        <v>4</v>
      </c>
      <c r="V396" s="42">
        <v>1</v>
      </c>
      <c r="W396" s="22">
        <v>1</v>
      </c>
      <c r="X396" s="42">
        <v>0</v>
      </c>
      <c r="Y396" s="42">
        <v>1</v>
      </c>
      <c r="Z396" s="42">
        <v>2</v>
      </c>
      <c r="AA396" s="22">
        <v>2</v>
      </c>
      <c r="AB396" s="42">
        <v>0</v>
      </c>
      <c r="AC396" s="42">
        <v>1</v>
      </c>
      <c r="AE396" s="217">
        <v>4</v>
      </c>
    </row>
    <row r="397" spans="1:31" ht="27" x14ac:dyDescent="0.25">
      <c r="A397" s="10">
        <v>23</v>
      </c>
      <c r="B397" s="17" t="s">
        <v>400</v>
      </c>
      <c r="C397" s="10">
        <v>3</v>
      </c>
      <c r="D397" s="22">
        <v>2</v>
      </c>
      <c r="E397" s="42">
        <v>1</v>
      </c>
      <c r="F397" s="54">
        <v>2</v>
      </c>
      <c r="G397" s="54">
        <v>0</v>
      </c>
      <c r="H397" s="54">
        <v>0</v>
      </c>
      <c r="I397" s="54">
        <v>0</v>
      </c>
      <c r="J397" s="54">
        <v>16</v>
      </c>
      <c r="K397" s="22">
        <f t="shared" si="52"/>
        <v>14</v>
      </c>
      <c r="L397" s="54">
        <v>2</v>
      </c>
      <c r="M397" s="54">
        <v>13</v>
      </c>
      <c r="N397" s="54">
        <v>11</v>
      </c>
      <c r="O397" s="22">
        <v>9</v>
      </c>
      <c r="P397" s="10">
        <v>2</v>
      </c>
      <c r="Q397" s="10">
        <v>9</v>
      </c>
      <c r="R397" s="10">
        <v>3</v>
      </c>
      <c r="S397" s="22">
        <v>3</v>
      </c>
      <c r="T397" s="10">
        <v>0</v>
      </c>
      <c r="U397" s="10">
        <v>2</v>
      </c>
      <c r="V397" s="10">
        <v>1</v>
      </c>
      <c r="W397" s="22">
        <v>1</v>
      </c>
      <c r="X397" s="10">
        <v>0</v>
      </c>
      <c r="Y397" s="10">
        <v>1</v>
      </c>
      <c r="Z397" s="10">
        <v>1</v>
      </c>
      <c r="AA397" s="22">
        <v>1</v>
      </c>
      <c r="AB397" s="10">
        <v>0</v>
      </c>
      <c r="AC397" s="10">
        <v>1</v>
      </c>
      <c r="AE397" s="217"/>
    </row>
    <row r="398" spans="1:31" ht="27" x14ac:dyDescent="0.25">
      <c r="A398" s="10">
        <v>24</v>
      </c>
      <c r="B398" s="17" t="s">
        <v>401</v>
      </c>
      <c r="C398" s="21">
        <v>3</v>
      </c>
      <c r="D398" s="22">
        <v>3</v>
      </c>
      <c r="E398" s="42">
        <v>0</v>
      </c>
      <c r="F398" s="42">
        <v>2</v>
      </c>
      <c r="G398" s="42">
        <v>0</v>
      </c>
      <c r="H398" s="42">
        <v>0</v>
      </c>
      <c r="I398" s="42">
        <v>0</v>
      </c>
      <c r="J398" s="42">
        <v>16</v>
      </c>
      <c r="K398" s="22">
        <f t="shared" si="52"/>
        <v>16</v>
      </c>
      <c r="L398" s="42">
        <v>0</v>
      </c>
      <c r="M398" s="42">
        <v>11</v>
      </c>
      <c r="N398" s="42">
        <v>11</v>
      </c>
      <c r="O398" s="22">
        <v>11</v>
      </c>
      <c r="P398" s="42">
        <v>0</v>
      </c>
      <c r="Q398" s="42">
        <v>9</v>
      </c>
      <c r="R398" s="42">
        <v>3</v>
      </c>
      <c r="S398" s="22">
        <v>3</v>
      </c>
      <c r="T398" s="42">
        <v>0</v>
      </c>
      <c r="U398" s="42">
        <v>1</v>
      </c>
      <c r="V398" s="42">
        <v>1</v>
      </c>
      <c r="W398" s="22">
        <v>1</v>
      </c>
      <c r="X398" s="42">
        <v>0</v>
      </c>
      <c r="Y398" s="42">
        <v>1</v>
      </c>
      <c r="Z398" s="42">
        <v>1</v>
      </c>
      <c r="AA398" s="22">
        <v>1</v>
      </c>
      <c r="AB398" s="42">
        <v>0</v>
      </c>
      <c r="AC398" s="42">
        <v>1</v>
      </c>
      <c r="AE398" s="217"/>
    </row>
    <row r="399" spans="1:31" ht="27" x14ac:dyDescent="0.25">
      <c r="A399" s="10">
        <v>25</v>
      </c>
      <c r="B399" s="17" t="s">
        <v>402</v>
      </c>
      <c r="C399" s="21">
        <v>4</v>
      </c>
      <c r="D399" s="22">
        <v>2</v>
      </c>
      <c r="E399" s="42">
        <v>2</v>
      </c>
      <c r="F399" s="42">
        <v>1</v>
      </c>
      <c r="G399" s="42">
        <v>0</v>
      </c>
      <c r="H399" s="42">
        <v>0</v>
      </c>
      <c r="I399" s="42">
        <v>0</v>
      </c>
      <c r="J399" s="42">
        <v>20</v>
      </c>
      <c r="K399" s="22">
        <f t="shared" si="52"/>
        <v>17</v>
      </c>
      <c r="L399" s="42">
        <v>3</v>
      </c>
      <c r="M399" s="42">
        <v>14</v>
      </c>
      <c r="N399" s="42">
        <v>12</v>
      </c>
      <c r="O399" s="22">
        <v>10</v>
      </c>
      <c r="P399" s="42">
        <v>2</v>
      </c>
      <c r="Q399" s="42">
        <v>8</v>
      </c>
      <c r="R399" s="42">
        <v>4</v>
      </c>
      <c r="S399" s="22">
        <v>3</v>
      </c>
      <c r="T399" s="42">
        <v>1</v>
      </c>
      <c r="U399" s="42">
        <v>3</v>
      </c>
      <c r="V399" s="42">
        <v>2</v>
      </c>
      <c r="W399" s="22">
        <v>2</v>
      </c>
      <c r="X399" s="42">
        <v>0</v>
      </c>
      <c r="Y399" s="42">
        <v>2</v>
      </c>
      <c r="Z399" s="42">
        <v>2</v>
      </c>
      <c r="AA399" s="22">
        <v>2</v>
      </c>
      <c r="AB399" s="42">
        <v>0</v>
      </c>
      <c r="AC399" s="42">
        <v>1</v>
      </c>
      <c r="AE399" s="217"/>
    </row>
    <row r="400" spans="1:31" ht="27" x14ac:dyDescent="0.25">
      <c r="A400" s="10">
        <v>26</v>
      </c>
      <c r="B400" s="17" t="s">
        <v>403</v>
      </c>
      <c r="C400" s="21">
        <v>3</v>
      </c>
      <c r="D400" s="22">
        <v>1</v>
      </c>
      <c r="E400" s="42">
        <v>2</v>
      </c>
      <c r="F400" s="42">
        <v>1</v>
      </c>
      <c r="G400" s="42">
        <v>0</v>
      </c>
      <c r="H400" s="42">
        <v>0</v>
      </c>
      <c r="I400" s="42">
        <v>0</v>
      </c>
      <c r="J400" s="42">
        <v>16</v>
      </c>
      <c r="K400" s="22">
        <f t="shared" si="52"/>
        <v>16</v>
      </c>
      <c r="L400" s="42">
        <v>0</v>
      </c>
      <c r="M400" s="42">
        <v>13</v>
      </c>
      <c r="N400" s="42">
        <v>11</v>
      </c>
      <c r="O400" s="22">
        <v>11</v>
      </c>
      <c r="P400" s="42">
        <v>0</v>
      </c>
      <c r="Q400" s="42">
        <v>8</v>
      </c>
      <c r="R400" s="42">
        <v>3</v>
      </c>
      <c r="S400" s="22">
        <v>3</v>
      </c>
      <c r="T400" s="42">
        <v>0</v>
      </c>
      <c r="U400" s="42">
        <v>3</v>
      </c>
      <c r="V400" s="42">
        <v>1</v>
      </c>
      <c r="W400" s="22">
        <v>1</v>
      </c>
      <c r="X400" s="42">
        <v>0</v>
      </c>
      <c r="Y400" s="42">
        <v>1</v>
      </c>
      <c r="Z400" s="42">
        <v>1</v>
      </c>
      <c r="AA400" s="22">
        <v>1</v>
      </c>
      <c r="AB400" s="42">
        <v>0</v>
      </c>
      <c r="AC400" s="42">
        <v>1</v>
      </c>
      <c r="AE400" s="217"/>
    </row>
    <row r="401" spans="1:31" ht="27" x14ac:dyDescent="0.25">
      <c r="A401" s="10">
        <v>27</v>
      </c>
      <c r="B401" s="17" t="s">
        <v>404</v>
      </c>
      <c r="C401" s="21">
        <v>12</v>
      </c>
      <c r="D401" s="22">
        <v>10</v>
      </c>
      <c r="E401" s="42">
        <v>2</v>
      </c>
      <c r="F401" s="42">
        <v>7</v>
      </c>
      <c r="G401" s="42">
        <v>1</v>
      </c>
      <c r="H401" s="42">
        <v>0</v>
      </c>
      <c r="I401" s="42">
        <v>0</v>
      </c>
      <c r="J401" s="42">
        <v>45</v>
      </c>
      <c r="K401" s="22">
        <f t="shared" si="52"/>
        <v>41</v>
      </c>
      <c r="L401" s="42">
        <v>4</v>
      </c>
      <c r="M401" s="42">
        <v>31</v>
      </c>
      <c r="N401" s="42">
        <v>28</v>
      </c>
      <c r="O401" s="22">
        <v>26</v>
      </c>
      <c r="P401" s="42">
        <v>2</v>
      </c>
      <c r="Q401" s="42">
        <v>22</v>
      </c>
      <c r="R401" s="42">
        <v>13</v>
      </c>
      <c r="S401" s="22">
        <v>11</v>
      </c>
      <c r="T401" s="42">
        <v>2</v>
      </c>
      <c r="U401" s="42">
        <v>6</v>
      </c>
      <c r="V401" s="42">
        <v>1</v>
      </c>
      <c r="W401" s="22">
        <v>1</v>
      </c>
      <c r="X401" s="42">
        <v>0</v>
      </c>
      <c r="Y401" s="42">
        <v>1</v>
      </c>
      <c r="Z401" s="42">
        <v>3</v>
      </c>
      <c r="AA401" s="22">
        <v>3</v>
      </c>
      <c r="AB401" s="10">
        <v>0</v>
      </c>
      <c r="AC401" s="10">
        <v>2</v>
      </c>
      <c r="AE401" s="217"/>
    </row>
    <row r="402" spans="1:31" s="25" customFormat="1" ht="27" x14ac:dyDescent="0.25">
      <c r="A402" s="10">
        <v>28</v>
      </c>
      <c r="B402" s="17" t="s">
        <v>405</v>
      </c>
      <c r="C402" s="21">
        <v>4</v>
      </c>
      <c r="D402" s="22">
        <v>3</v>
      </c>
      <c r="E402" s="42">
        <v>1</v>
      </c>
      <c r="F402" s="42">
        <v>3</v>
      </c>
      <c r="G402" s="42">
        <v>1</v>
      </c>
      <c r="H402" s="42">
        <v>0</v>
      </c>
      <c r="I402" s="42">
        <v>0</v>
      </c>
      <c r="J402" s="42">
        <v>19</v>
      </c>
      <c r="K402" s="22">
        <f t="shared" si="52"/>
        <v>19</v>
      </c>
      <c r="L402" s="42">
        <v>0</v>
      </c>
      <c r="M402" s="42">
        <v>14</v>
      </c>
      <c r="N402" s="42">
        <v>12</v>
      </c>
      <c r="O402" s="22">
        <v>12</v>
      </c>
      <c r="P402" s="42">
        <v>0</v>
      </c>
      <c r="Q402" s="42">
        <v>9</v>
      </c>
      <c r="R402" s="42">
        <v>4</v>
      </c>
      <c r="S402" s="22">
        <v>4</v>
      </c>
      <c r="T402" s="42">
        <v>0</v>
      </c>
      <c r="U402" s="42">
        <v>3</v>
      </c>
      <c r="V402" s="42">
        <v>1</v>
      </c>
      <c r="W402" s="22">
        <v>1</v>
      </c>
      <c r="X402" s="42">
        <v>0</v>
      </c>
      <c r="Y402" s="42">
        <v>1</v>
      </c>
      <c r="Z402" s="42">
        <v>2</v>
      </c>
      <c r="AA402" s="22">
        <v>2</v>
      </c>
      <c r="AB402" s="42">
        <v>0</v>
      </c>
      <c r="AC402" s="42">
        <v>1</v>
      </c>
      <c r="AE402" s="217"/>
    </row>
    <row r="403" spans="1:31" s="25" customFormat="1" ht="25.5" x14ac:dyDescent="0.25">
      <c r="A403" s="24"/>
      <c r="B403" s="24" t="s">
        <v>12</v>
      </c>
      <c r="C403" s="24">
        <f>SUM(C375:C402)</f>
        <v>208</v>
      </c>
      <c r="D403" s="24">
        <f t="shared" ref="D403:I403" si="53">SUM(D375:D402)</f>
        <v>144</v>
      </c>
      <c r="E403" s="24">
        <f t="shared" si="53"/>
        <v>64</v>
      </c>
      <c r="F403" s="24">
        <f t="shared" si="53"/>
        <v>69</v>
      </c>
      <c r="G403" s="24">
        <f t="shared" si="53"/>
        <v>18</v>
      </c>
      <c r="H403" s="24">
        <f t="shared" si="53"/>
        <v>0</v>
      </c>
      <c r="I403" s="24">
        <f t="shared" si="53"/>
        <v>5</v>
      </c>
      <c r="J403" s="24">
        <f>SUM(J375:J402)</f>
        <v>825</v>
      </c>
      <c r="K403" s="24">
        <f t="shared" ref="K403:AE403" si="54">SUM(K375:K402)</f>
        <v>773</v>
      </c>
      <c r="L403" s="24">
        <f t="shared" si="54"/>
        <v>52</v>
      </c>
      <c r="M403" s="24">
        <f t="shared" si="54"/>
        <v>657</v>
      </c>
      <c r="N403" s="24">
        <f t="shared" si="54"/>
        <v>517</v>
      </c>
      <c r="O403" s="24">
        <f t="shared" si="54"/>
        <v>484</v>
      </c>
      <c r="P403" s="24">
        <f t="shared" si="54"/>
        <v>33</v>
      </c>
      <c r="Q403" s="24">
        <f t="shared" si="54"/>
        <v>408</v>
      </c>
      <c r="R403" s="24">
        <f t="shared" si="54"/>
        <v>213</v>
      </c>
      <c r="S403" s="24">
        <f t="shared" si="54"/>
        <v>196</v>
      </c>
      <c r="T403" s="24">
        <f t="shared" si="54"/>
        <v>17</v>
      </c>
      <c r="U403" s="24">
        <f t="shared" si="54"/>
        <v>163</v>
      </c>
      <c r="V403" s="24">
        <f t="shared" si="54"/>
        <v>49</v>
      </c>
      <c r="W403" s="24">
        <f t="shared" si="54"/>
        <v>47</v>
      </c>
      <c r="X403" s="24">
        <f t="shared" si="54"/>
        <v>2</v>
      </c>
      <c r="Y403" s="24">
        <f t="shared" si="54"/>
        <v>44</v>
      </c>
      <c r="Z403" s="24">
        <f t="shared" si="54"/>
        <v>46</v>
      </c>
      <c r="AA403" s="24">
        <f t="shared" si="54"/>
        <v>46</v>
      </c>
      <c r="AB403" s="24">
        <f t="shared" si="54"/>
        <v>0</v>
      </c>
      <c r="AC403" s="24">
        <f t="shared" si="54"/>
        <v>35</v>
      </c>
      <c r="AE403" s="404">
        <f t="shared" si="54"/>
        <v>24</v>
      </c>
    </row>
    <row r="404" spans="1:31" ht="27" x14ac:dyDescent="0.25">
      <c r="A404" s="24"/>
      <c r="B404" s="9" t="s">
        <v>406</v>
      </c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E404" s="217"/>
    </row>
    <row r="405" spans="1:31" ht="27" x14ac:dyDescent="0.25">
      <c r="A405" s="10">
        <v>1</v>
      </c>
      <c r="B405" s="142" t="s">
        <v>407</v>
      </c>
      <c r="C405" s="143">
        <v>4</v>
      </c>
      <c r="D405" s="144">
        <v>3</v>
      </c>
      <c r="E405" s="143">
        <v>1</v>
      </c>
      <c r="F405" s="143">
        <v>2</v>
      </c>
      <c r="G405" s="143">
        <v>1</v>
      </c>
      <c r="H405" s="143">
        <v>0</v>
      </c>
      <c r="I405" s="143">
        <v>0</v>
      </c>
      <c r="J405" s="143">
        <v>21</v>
      </c>
      <c r="K405" s="144">
        <v>20</v>
      </c>
      <c r="L405" s="143">
        <v>1</v>
      </c>
      <c r="M405" s="143">
        <v>16</v>
      </c>
      <c r="N405" s="143">
        <v>14</v>
      </c>
      <c r="O405" s="144">
        <v>14</v>
      </c>
      <c r="P405" s="143">
        <v>0</v>
      </c>
      <c r="Q405" s="143">
        <v>11</v>
      </c>
      <c r="R405" s="143">
        <v>4</v>
      </c>
      <c r="S405" s="144">
        <v>3</v>
      </c>
      <c r="T405" s="143">
        <v>1</v>
      </c>
      <c r="U405" s="143">
        <v>2</v>
      </c>
      <c r="V405" s="143">
        <v>1</v>
      </c>
      <c r="W405" s="144">
        <v>1</v>
      </c>
      <c r="X405" s="143">
        <v>0</v>
      </c>
      <c r="Y405" s="143">
        <v>1</v>
      </c>
      <c r="Z405" s="143">
        <v>2</v>
      </c>
      <c r="AA405" s="144">
        <v>2</v>
      </c>
      <c r="AB405" s="143">
        <v>0</v>
      </c>
      <c r="AC405" s="143">
        <v>2</v>
      </c>
      <c r="AE405" s="217"/>
    </row>
    <row r="406" spans="1:31" ht="27" x14ac:dyDescent="0.25">
      <c r="A406" s="10">
        <v>2</v>
      </c>
      <c r="B406" s="142" t="s">
        <v>408</v>
      </c>
      <c r="C406" s="143">
        <v>3</v>
      </c>
      <c r="D406" s="144">
        <v>2</v>
      </c>
      <c r="E406" s="143">
        <v>1</v>
      </c>
      <c r="F406" s="143">
        <v>1</v>
      </c>
      <c r="G406" s="143">
        <v>1</v>
      </c>
      <c r="H406" s="143">
        <v>0</v>
      </c>
      <c r="I406" s="143">
        <v>0</v>
      </c>
      <c r="J406" s="143">
        <v>16</v>
      </c>
      <c r="K406" s="144">
        <v>11</v>
      </c>
      <c r="L406" s="143">
        <v>5</v>
      </c>
      <c r="M406" s="143">
        <v>3</v>
      </c>
      <c r="N406" s="143">
        <v>11</v>
      </c>
      <c r="O406" s="144">
        <v>8</v>
      </c>
      <c r="P406" s="143">
        <v>3</v>
      </c>
      <c r="Q406" s="143">
        <v>2</v>
      </c>
      <c r="R406" s="143">
        <v>3</v>
      </c>
      <c r="S406" s="144">
        <v>1</v>
      </c>
      <c r="T406" s="143">
        <v>2</v>
      </c>
      <c r="U406" s="143">
        <v>0</v>
      </c>
      <c r="V406" s="143">
        <v>0</v>
      </c>
      <c r="W406" s="144">
        <v>0</v>
      </c>
      <c r="X406" s="143">
        <v>0</v>
      </c>
      <c r="Y406" s="143">
        <v>0</v>
      </c>
      <c r="Z406" s="143">
        <v>2</v>
      </c>
      <c r="AA406" s="144">
        <v>2</v>
      </c>
      <c r="AB406" s="143">
        <v>0</v>
      </c>
      <c r="AC406" s="143">
        <v>1</v>
      </c>
      <c r="AE406" s="217">
        <v>5</v>
      </c>
    </row>
    <row r="407" spans="1:31" ht="27" x14ac:dyDescent="0.25">
      <c r="A407" s="10">
        <v>3</v>
      </c>
      <c r="B407" s="142" t="s">
        <v>409</v>
      </c>
      <c r="C407" s="143">
        <v>4</v>
      </c>
      <c r="D407" s="144">
        <v>1</v>
      </c>
      <c r="E407" s="143">
        <v>3</v>
      </c>
      <c r="F407" s="143">
        <v>0</v>
      </c>
      <c r="G407" s="143">
        <v>0</v>
      </c>
      <c r="H407" s="143">
        <v>0</v>
      </c>
      <c r="I407" s="143">
        <v>0</v>
      </c>
      <c r="J407" s="143">
        <v>17</v>
      </c>
      <c r="K407" s="144">
        <v>17</v>
      </c>
      <c r="L407" s="143">
        <v>0</v>
      </c>
      <c r="M407" s="143">
        <v>11</v>
      </c>
      <c r="N407" s="143">
        <v>11</v>
      </c>
      <c r="O407" s="144">
        <v>11</v>
      </c>
      <c r="P407" s="143">
        <v>0</v>
      </c>
      <c r="Q407" s="143">
        <v>9</v>
      </c>
      <c r="R407" s="143">
        <v>3</v>
      </c>
      <c r="S407" s="144">
        <v>3</v>
      </c>
      <c r="T407" s="143">
        <v>0</v>
      </c>
      <c r="U407" s="143">
        <v>0</v>
      </c>
      <c r="V407" s="143">
        <v>1</v>
      </c>
      <c r="W407" s="144">
        <v>1</v>
      </c>
      <c r="X407" s="143">
        <v>0</v>
      </c>
      <c r="Y407" s="143">
        <v>1</v>
      </c>
      <c r="Z407" s="143">
        <v>2</v>
      </c>
      <c r="AA407" s="144">
        <v>2</v>
      </c>
      <c r="AB407" s="143">
        <v>0</v>
      </c>
      <c r="AC407" s="143">
        <v>1</v>
      </c>
      <c r="AE407" s="217"/>
    </row>
    <row r="408" spans="1:31" ht="27" x14ac:dyDescent="0.25">
      <c r="A408" s="10">
        <v>4</v>
      </c>
      <c r="B408" s="142" t="s">
        <v>410</v>
      </c>
      <c r="C408" s="143">
        <v>4</v>
      </c>
      <c r="D408" s="144">
        <v>4</v>
      </c>
      <c r="E408" s="143">
        <v>0</v>
      </c>
      <c r="F408" s="143">
        <v>2</v>
      </c>
      <c r="G408" s="143">
        <v>0</v>
      </c>
      <c r="H408" s="143">
        <v>1</v>
      </c>
      <c r="I408" s="143">
        <v>0</v>
      </c>
      <c r="J408" s="143">
        <v>19</v>
      </c>
      <c r="K408" s="144">
        <v>17</v>
      </c>
      <c r="L408" s="143">
        <v>2</v>
      </c>
      <c r="M408" s="143">
        <v>14</v>
      </c>
      <c r="N408" s="143">
        <v>11</v>
      </c>
      <c r="O408" s="144">
        <v>10</v>
      </c>
      <c r="P408" s="143">
        <v>1</v>
      </c>
      <c r="Q408" s="143">
        <v>7</v>
      </c>
      <c r="R408" s="143">
        <v>4</v>
      </c>
      <c r="S408" s="144">
        <v>4</v>
      </c>
      <c r="T408" s="143">
        <v>0</v>
      </c>
      <c r="U408" s="143">
        <v>4</v>
      </c>
      <c r="V408" s="143">
        <v>1</v>
      </c>
      <c r="W408" s="144">
        <v>1</v>
      </c>
      <c r="X408" s="143">
        <v>0</v>
      </c>
      <c r="Y408" s="143">
        <v>1</v>
      </c>
      <c r="Z408" s="143">
        <v>3</v>
      </c>
      <c r="AA408" s="144">
        <v>2</v>
      </c>
      <c r="AB408" s="143">
        <v>1</v>
      </c>
      <c r="AC408" s="143">
        <v>2</v>
      </c>
      <c r="AE408" s="217"/>
    </row>
    <row r="409" spans="1:31" ht="27" x14ac:dyDescent="0.25">
      <c r="A409" s="10">
        <v>5</v>
      </c>
      <c r="B409" s="142" t="s">
        <v>411</v>
      </c>
      <c r="C409" s="143">
        <v>4</v>
      </c>
      <c r="D409" s="144">
        <v>2</v>
      </c>
      <c r="E409" s="143">
        <v>2</v>
      </c>
      <c r="F409" s="143">
        <v>0</v>
      </c>
      <c r="G409" s="143">
        <v>0</v>
      </c>
      <c r="H409" s="143">
        <v>0</v>
      </c>
      <c r="I409" s="143">
        <v>0</v>
      </c>
      <c r="J409" s="143">
        <v>18.5</v>
      </c>
      <c r="K409" s="144">
        <v>16.5</v>
      </c>
      <c r="L409" s="143">
        <v>2</v>
      </c>
      <c r="M409" s="143">
        <v>14</v>
      </c>
      <c r="N409" s="143">
        <v>11</v>
      </c>
      <c r="O409" s="144">
        <v>11</v>
      </c>
      <c r="P409" s="143">
        <v>0</v>
      </c>
      <c r="Q409" s="143">
        <v>9</v>
      </c>
      <c r="R409" s="143">
        <v>4</v>
      </c>
      <c r="S409" s="144">
        <v>2</v>
      </c>
      <c r="T409" s="143">
        <v>2</v>
      </c>
      <c r="U409" s="143">
        <v>2</v>
      </c>
      <c r="V409" s="143">
        <v>1</v>
      </c>
      <c r="W409" s="144">
        <v>1</v>
      </c>
      <c r="X409" s="143">
        <v>0</v>
      </c>
      <c r="Y409" s="143">
        <v>1</v>
      </c>
      <c r="Z409" s="143">
        <v>2.5</v>
      </c>
      <c r="AA409" s="145">
        <v>2.5</v>
      </c>
      <c r="AB409" s="143">
        <v>0</v>
      </c>
      <c r="AC409" s="143">
        <v>2</v>
      </c>
      <c r="AE409" s="217">
        <v>1</v>
      </c>
    </row>
    <row r="410" spans="1:31" ht="27" x14ac:dyDescent="0.25">
      <c r="A410" s="10">
        <v>6</v>
      </c>
      <c r="B410" s="142" t="s">
        <v>365</v>
      </c>
      <c r="C410" s="143">
        <v>4</v>
      </c>
      <c r="D410" s="144">
        <v>2</v>
      </c>
      <c r="E410" s="143">
        <v>2</v>
      </c>
      <c r="F410" s="143">
        <v>0</v>
      </c>
      <c r="G410" s="143">
        <v>0</v>
      </c>
      <c r="H410" s="143">
        <v>0</v>
      </c>
      <c r="I410" s="143">
        <v>0</v>
      </c>
      <c r="J410" s="143">
        <v>20.5</v>
      </c>
      <c r="K410" s="144">
        <v>18</v>
      </c>
      <c r="L410" s="143">
        <v>2.5</v>
      </c>
      <c r="M410" s="143">
        <v>15</v>
      </c>
      <c r="N410" s="143">
        <v>14</v>
      </c>
      <c r="O410" s="144">
        <v>13</v>
      </c>
      <c r="P410" s="143">
        <v>1</v>
      </c>
      <c r="Q410" s="143">
        <v>10</v>
      </c>
      <c r="R410" s="143">
        <v>4</v>
      </c>
      <c r="S410" s="144">
        <v>3</v>
      </c>
      <c r="T410" s="143">
        <v>1</v>
      </c>
      <c r="U410" s="143">
        <v>3</v>
      </c>
      <c r="V410" s="143">
        <v>1</v>
      </c>
      <c r="W410" s="144">
        <v>1</v>
      </c>
      <c r="X410" s="143">
        <v>0</v>
      </c>
      <c r="Y410" s="143">
        <v>1</v>
      </c>
      <c r="Z410" s="143">
        <v>1.5</v>
      </c>
      <c r="AA410" s="144">
        <v>1</v>
      </c>
      <c r="AB410" s="143">
        <v>0.5</v>
      </c>
      <c r="AC410" s="143">
        <v>1</v>
      </c>
      <c r="AE410" s="217">
        <v>2</v>
      </c>
    </row>
    <row r="411" spans="1:31" ht="27" x14ac:dyDescent="0.25">
      <c r="A411" s="10">
        <v>7</v>
      </c>
      <c r="B411" s="142" t="s">
        <v>412</v>
      </c>
      <c r="C411" s="143">
        <v>9</v>
      </c>
      <c r="D411" s="144">
        <v>9</v>
      </c>
      <c r="E411" s="143">
        <v>0</v>
      </c>
      <c r="F411" s="143">
        <v>5</v>
      </c>
      <c r="G411" s="143">
        <v>0</v>
      </c>
      <c r="H411" s="143">
        <v>0</v>
      </c>
      <c r="I411" s="143">
        <v>0</v>
      </c>
      <c r="J411" s="143">
        <v>35</v>
      </c>
      <c r="K411" s="144">
        <v>34</v>
      </c>
      <c r="L411" s="143">
        <v>1</v>
      </c>
      <c r="M411" s="143">
        <v>31</v>
      </c>
      <c r="N411" s="143">
        <v>22</v>
      </c>
      <c r="O411" s="144">
        <v>21</v>
      </c>
      <c r="P411" s="143">
        <v>1</v>
      </c>
      <c r="Q411" s="143">
        <v>19</v>
      </c>
      <c r="R411" s="143">
        <v>9</v>
      </c>
      <c r="S411" s="144">
        <v>9</v>
      </c>
      <c r="T411" s="143">
        <v>0</v>
      </c>
      <c r="U411" s="143">
        <v>9</v>
      </c>
      <c r="V411" s="143">
        <v>1</v>
      </c>
      <c r="W411" s="144">
        <v>1</v>
      </c>
      <c r="X411" s="143">
        <v>0</v>
      </c>
      <c r="Y411" s="143">
        <v>1</v>
      </c>
      <c r="Z411" s="143">
        <v>3</v>
      </c>
      <c r="AA411" s="144">
        <v>3</v>
      </c>
      <c r="AB411" s="143">
        <v>0</v>
      </c>
      <c r="AC411" s="143">
        <v>2</v>
      </c>
      <c r="AE411" s="217"/>
    </row>
    <row r="412" spans="1:31" ht="27" x14ac:dyDescent="0.25">
      <c r="A412" s="10">
        <v>8</v>
      </c>
      <c r="B412" s="142" t="s">
        <v>413</v>
      </c>
      <c r="C412" s="143">
        <v>6</v>
      </c>
      <c r="D412" s="144">
        <v>5</v>
      </c>
      <c r="E412" s="143">
        <v>1</v>
      </c>
      <c r="F412" s="143">
        <v>1</v>
      </c>
      <c r="G412" s="143">
        <v>2</v>
      </c>
      <c r="H412" s="143">
        <v>0</v>
      </c>
      <c r="I412" s="143">
        <v>0</v>
      </c>
      <c r="J412" s="143">
        <v>27.5</v>
      </c>
      <c r="K412" s="144">
        <v>26.5</v>
      </c>
      <c r="L412" s="143">
        <v>1</v>
      </c>
      <c r="M412" s="143">
        <v>18</v>
      </c>
      <c r="N412" s="143">
        <v>17</v>
      </c>
      <c r="O412" s="144">
        <v>17</v>
      </c>
      <c r="P412" s="143">
        <v>0</v>
      </c>
      <c r="Q412" s="143">
        <v>12</v>
      </c>
      <c r="R412" s="143">
        <v>6</v>
      </c>
      <c r="S412" s="144">
        <v>5</v>
      </c>
      <c r="T412" s="143">
        <v>1</v>
      </c>
      <c r="U412" s="143">
        <v>3</v>
      </c>
      <c r="V412" s="143">
        <v>2</v>
      </c>
      <c r="W412" s="144">
        <v>2</v>
      </c>
      <c r="X412" s="143">
        <v>0</v>
      </c>
      <c r="Y412" s="143">
        <v>2</v>
      </c>
      <c r="Z412" s="143">
        <v>2.5</v>
      </c>
      <c r="AA412" s="144">
        <v>2.5</v>
      </c>
      <c r="AB412" s="143">
        <v>0</v>
      </c>
      <c r="AC412" s="143">
        <v>1</v>
      </c>
      <c r="AE412" s="217"/>
    </row>
    <row r="413" spans="1:31" ht="27" x14ac:dyDescent="0.25">
      <c r="A413" s="10">
        <v>9</v>
      </c>
      <c r="B413" s="142" t="s">
        <v>414</v>
      </c>
      <c r="C413" s="143">
        <v>3</v>
      </c>
      <c r="D413" s="144">
        <v>3</v>
      </c>
      <c r="E413" s="143">
        <v>0</v>
      </c>
      <c r="F413" s="143">
        <v>2</v>
      </c>
      <c r="G413" s="143">
        <v>0</v>
      </c>
      <c r="H413" s="143">
        <v>0</v>
      </c>
      <c r="I413" s="143">
        <v>0</v>
      </c>
      <c r="J413" s="143">
        <v>14.5</v>
      </c>
      <c r="K413" s="144">
        <v>14.5</v>
      </c>
      <c r="L413" s="143">
        <v>0</v>
      </c>
      <c r="M413" s="143">
        <v>12</v>
      </c>
      <c r="N413" s="143">
        <v>10</v>
      </c>
      <c r="O413" s="144">
        <v>10</v>
      </c>
      <c r="P413" s="143">
        <v>0</v>
      </c>
      <c r="Q413" s="143">
        <v>8</v>
      </c>
      <c r="R413" s="143">
        <v>3</v>
      </c>
      <c r="S413" s="144">
        <v>3</v>
      </c>
      <c r="T413" s="143">
        <v>0</v>
      </c>
      <c r="U413" s="143">
        <v>3</v>
      </c>
      <c r="V413" s="143">
        <v>0</v>
      </c>
      <c r="W413" s="144">
        <v>0</v>
      </c>
      <c r="X413" s="143">
        <v>0</v>
      </c>
      <c r="Y413" s="143">
        <v>0</v>
      </c>
      <c r="Z413" s="143">
        <v>1.5</v>
      </c>
      <c r="AA413" s="144">
        <v>1.5</v>
      </c>
      <c r="AB413" s="143">
        <v>0</v>
      </c>
      <c r="AC413" s="143">
        <v>1</v>
      </c>
      <c r="AE413" s="217">
        <v>1</v>
      </c>
    </row>
    <row r="414" spans="1:31" ht="27" x14ac:dyDescent="0.25">
      <c r="A414" s="10">
        <v>10</v>
      </c>
      <c r="B414" s="142" t="s">
        <v>415</v>
      </c>
      <c r="C414" s="143">
        <v>5</v>
      </c>
      <c r="D414" s="144">
        <v>3</v>
      </c>
      <c r="E414" s="143">
        <v>2</v>
      </c>
      <c r="F414" s="143">
        <v>1</v>
      </c>
      <c r="G414" s="143">
        <v>0</v>
      </c>
      <c r="H414" s="143">
        <v>0</v>
      </c>
      <c r="I414" s="143">
        <v>0</v>
      </c>
      <c r="J414" s="143">
        <v>23.5</v>
      </c>
      <c r="K414" s="144">
        <v>22</v>
      </c>
      <c r="L414" s="143">
        <v>1.5</v>
      </c>
      <c r="M414" s="143">
        <v>15</v>
      </c>
      <c r="N414" s="143">
        <v>14</v>
      </c>
      <c r="O414" s="144">
        <v>14</v>
      </c>
      <c r="P414" s="143">
        <v>0</v>
      </c>
      <c r="Q414" s="143">
        <v>10</v>
      </c>
      <c r="R414" s="143">
        <v>5</v>
      </c>
      <c r="S414" s="144">
        <v>5</v>
      </c>
      <c r="T414" s="143">
        <v>0</v>
      </c>
      <c r="U414" s="143">
        <v>2</v>
      </c>
      <c r="V414" s="143">
        <v>1</v>
      </c>
      <c r="W414" s="144">
        <v>1</v>
      </c>
      <c r="X414" s="143">
        <v>0</v>
      </c>
      <c r="Y414" s="143">
        <v>1</v>
      </c>
      <c r="Z414" s="143">
        <v>3.5</v>
      </c>
      <c r="AA414" s="144">
        <v>2</v>
      </c>
      <c r="AB414" s="143">
        <v>1.5</v>
      </c>
      <c r="AC414" s="143">
        <v>2</v>
      </c>
      <c r="AE414" s="217"/>
    </row>
    <row r="415" spans="1:31" ht="27" x14ac:dyDescent="0.25">
      <c r="A415" s="10">
        <v>11</v>
      </c>
      <c r="B415" s="142" t="s">
        <v>416</v>
      </c>
      <c r="C415" s="143">
        <v>3</v>
      </c>
      <c r="D415" s="144">
        <v>1</v>
      </c>
      <c r="E415" s="143">
        <v>2</v>
      </c>
      <c r="F415" s="143">
        <v>0</v>
      </c>
      <c r="G415" s="143">
        <v>0</v>
      </c>
      <c r="H415" s="143">
        <v>0</v>
      </c>
      <c r="I415" s="143">
        <v>0</v>
      </c>
      <c r="J415" s="143">
        <v>13</v>
      </c>
      <c r="K415" s="144">
        <v>13</v>
      </c>
      <c r="L415" s="143">
        <v>0</v>
      </c>
      <c r="M415" s="143">
        <v>9</v>
      </c>
      <c r="N415" s="143">
        <v>9</v>
      </c>
      <c r="O415" s="144">
        <v>9</v>
      </c>
      <c r="P415" s="143">
        <v>0</v>
      </c>
      <c r="Q415" s="143">
        <v>6</v>
      </c>
      <c r="R415" s="143">
        <v>3</v>
      </c>
      <c r="S415" s="144">
        <v>3</v>
      </c>
      <c r="T415" s="143">
        <v>0</v>
      </c>
      <c r="U415" s="143">
        <v>2</v>
      </c>
      <c r="V415" s="143">
        <v>0</v>
      </c>
      <c r="W415" s="144">
        <v>0</v>
      </c>
      <c r="X415" s="143">
        <v>0</v>
      </c>
      <c r="Y415" s="143">
        <v>0</v>
      </c>
      <c r="Z415" s="143">
        <v>1</v>
      </c>
      <c r="AA415" s="144">
        <v>1</v>
      </c>
      <c r="AB415" s="143">
        <v>0</v>
      </c>
      <c r="AC415" s="143">
        <v>1</v>
      </c>
      <c r="AE415" s="217">
        <v>6</v>
      </c>
    </row>
    <row r="416" spans="1:31" ht="27" x14ac:dyDescent="0.25">
      <c r="A416" s="10">
        <v>12</v>
      </c>
      <c r="B416" s="142" t="s">
        <v>417</v>
      </c>
      <c r="C416" s="143">
        <v>3</v>
      </c>
      <c r="D416" s="144">
        <v>3</v>
      </c>
      <c r="E416" s="143">
        <v>0</v>
      </c>
      <c r="F416" s="143">
        <v>2</v>
      </c>
      <c r="G416" s="143">
        <v>0</v>
      </c>
      <c r="H416" s="143">
        <v>0</v>
      </c>
      <c r="I416" s="143">
        <v>0</v>
      </c>
      <c r="J416" s="143">
        <v>15</v>
      </c>
      <c r="K416" s="144">
        <v>15</v>
      </c>
      <c r="L416" s="143">
        <v>0</v>
      </c>
      <c r="M416" s="143">
        <v>13</v>
      </c>
      <c r="N416" s="143">
        <v>10</v>
      </c>
      <c r="O416" s="144">
        <v>10</v>
      </c>
      <c r="P416" s="143">
        <v>0</v>
      </c>
      <c r="Q416" s="143">
        <v>9</v>
      </c>
      <c r="R416" s="143">
        <v>3</v>
      </c>
      <c r="S416" s="144">
        <v>3</v>
      </c>
      <c r="T416" s="143">
        <v>0</v>
      </c>
      <c r="U416" s="143">
        <v>2</v>
      </c>
      <c r="V416" s="143">
        <v>0</v>
      </c>
      <c r="W416" s="144">
        <v>0</v>
      </c>
      <c r="X416" s="143">
        <v>0</v>
      </c>
      <c r="Y416" s="143">
        <v>0</v>
      </c>
      <c r="Z416" s="143">
        <v>2</v>
      </c>
      <c r="AA416" s="144">
        <v>2</v>
      </c>
      <c r="AB416" s="143">
        <v>0</v>
      </c>
      <c r="AC416" s="143">
        <v>2</v>
      </c>
      <c r="AE416" s="217">
        <v>1</v>
      </c>
    </row>
    <row r="417" spans="1:31" ht="27" x14ac:dyDescent="0.25">
      <c r="A417" s="10">
        <v>13</v>
      </c>
      <c r="B417" s="142" t="s">
        <v>418</v>
      </c>
      <c r="C417" s="143">
        <v>4</v>
      </c>
      <c r="D417" s="144">
        <v>3</v>
      </c>
      <c r="E417" s="143">
        <v>1</v>
      </c>
      <c r="F417" s="143">
        <v>1</v>
      </c>
      <c r="G417" s="143">
        <v>0</v>
      </c>
      <c r="H417" s="143">
        <v>1</v>
      </c>
      <c r="I417" s="143">
        <v>0</v>
      </c>
      <c r="J417" s="143">
        <v>17</v>
      </c>
      <c r="K417" s="144">
        <v>16</v>
      </c>
      <c r="L417" s="143">
        <v>1</v>
      </c>
      <c r="M417" s="143">
        <v>11</v>
      </c>
      <c r="N417" s="143">
        <v>11</v>
      </c>
      <c r="O417" s="144">
        <v>10</v>
      </c>
      <c r="P417" s="143">
        <v>1</v>
      </c>
      <c r="Q417" s="143">
        <v>6</v>
      </c>
      <c r="R417" s="143">
        <v>4</v>
      </c>
      <c r="S417" s="144">
        <v>4</v>
      </c>
      <c r="T417" s="143">
        <v>0</v>
      </c>
      <c r="U417" s="143">
        <v>3</v>
      </c>
      <c r="V417" s="143">
        <v>1</v>
      </c>
      <c r="W417" s="144">
        <v>1</v>
      </c>
      <c r="X417" s="143">
        <v>0</v>
      </c>
      <c r="Y417" s="143">
        <v>1</v>
      </c>
      <c r="Z417" s="143">
        <v>1</v>
      </c>
      <c r="AA417" s="144">
        <v>1</v>
      </c>
      <c r="AB417" s="143">
        <v>0</v>
      </c>
      <c r="AC417" s="143">
        <v>1</v>
      </c>
      <c r="AE417" s="217">
        <v>2</v>
      </c>
    </row>
    <row r="418" spans="1:31" s="25" customFormat="1" ht="27" x14ac:dyDescent="0.25">
      <c r="A418" s="10">
        <v>14</v>
      </c>
      <c r="B418" s="142" t="s">
        <v>419</v>
      </c>
      <c r="C418" s="143">
        <v>6</v>
      </c>
      <c r="D418" s="144">
        <v>5</v>
      </c>
      <c r="E418" s="143">
        <v>1</v>
      </c>
      <c r="F418" s="143">
        <v>4</v>
      </c>
      <c r="G418" s="143">
        <v>1</v>
      </c>
      <c r="H418" s="143">
        <v>0</v>
      </c>
      <c r="I418" s="143">
        <v>0</v>
      </c>
      <c r="J418" s="143">
        <v>27</v>
      </c>
      <c r="K418" s="144">
        <v>25</v>
      </c>
      <c r="L418" s="143">
        <v>2</v>
      </c>
      <c r="M418" s="143">
        <v>20</v>
      </c>
      <c r="N418" s="143">
        <v>13</v>
      </c>
      <c r="O418" s="144">
        <v>13</v>
      </c>
      <c r="P418" s="143">
        <v>0</v>
      </c>
      <c r="Q418" s="143">
        <v>12</v>
      </c>
      <c r="R418" s="143">
        <v>6</v>
      </c>
      <c r="S418" s="144">
        <v>6</v>
      </c>
      <c r="T418" s="143">
        <v>0</v>
      </c>
      <c r="U418" s="143">
        <v>4</v>
      </c>
      <c r="V418" s="143">
        <v>2</v>
      </c>
      <c r="W418" s="144">
        <v>2</v>
      </c>
      <c r="X418" s="143">
        <v>0</v>
      </c>
      <c r="Y418" s="143">
        <v>2</v>
      </c>
      <c r="Z418" s="143">
        <v>6</v>
      </c>
      <c r="AA418" s="144">
        <v>4</v>
      </c>
      <c r="AB418" s="143">
        <v>2</v>
      </c>
      <c r="AC418" s="143">
        <v>2</v>
      </c>
      <c r="AE418" s="217"/>
    </row>
    <row r="419" spans="1:31" s="25" customFormat="1" ht="27" x14ac:dyDescent="0.25">
      <c r="A419" s="10">
        <v>15</v>
      </c>
      <c r="B419" s="142" t="s">
        <v>420</v>
      </c>
      <c r="C419" s="143">
        <v>4</v>
      </c>
      <c r="D419" s="144">
        <v>2</v>
      </c>
      <c r="E419" s="143">
        <v>2</v>
      </c>
      <c r="F419" s="143">
        <v>0</v>
      </c>
      <c r="G419" s="143">
        <v>0</v>
      </c>
      <c r="H419" s="143">
        <v>0</v>
      </c>
      <c r="I419" s="143">
        <v>0</v>
      </c>
      <c r="J419" s="143">
        <v>19.5</v>
      </c>
      <c r="K419" s="144">
        <v>17.5</v>
      </c>
      <c r="L419" s="143">
        <v>2</v>
      </c>
      <c r="M419" s="143">
        <v>15.5</v>
      </c>
      <c r="N419" s="143">
        <v>13</v>
      </c>
      <c r="O419" s="144">
        <v>11</v>
      </c>
      <c r="P419" s="143">
        <v>2</v>
      </c>
      <c r="Q419" s="143">
        <v>9</v>
      </c>
      <c r="R419" s="143">
        <v>5</v>
      </c>
      <c r="S419" s="144">
        <v>5</v>
      </c>
      <c r="T419" s="143">
        <v>0</v>
      </c>
      <c r="U419" s="143">
        <v>5</v>
      </c>
      <c r="V419" s="143">
        <v>0</v>
      </c>
      <c r="W419" s="144">
        <v>0</v>
      </c>
      <c r="X419" s="143">
        <v>0</v>
      </c>
      <c r="Y419" s="143">
        <v>0</v>
      </c>
      <c r="Z419" s="143">
        <v>1.5</v>
      </c>
      <c r="AA419" s="144">
        <v>1.5</v>
      </c>
      <c r="AB419" s="143">
        <v>0</v>
      </c>
      <c r="AC419" s="143">
        <v>1.5</v>
      </c>
      <c r="AE419" s="217"/>
    </row>
    <row r="420" spans="1:31" ht="27" x14ac:dyDescent="0.25">
      <c r="A420" s="10">
        <v>16</v>
      </c>
      <c r="B420" s="142" t="s">
        <v>421</v>
      </c>
      <c r="C420" s="143">
        <v>14</v>
      </c>
      <c r="D420" s="144">
        <v>11</v>
      </c>
      <c r="E420" s="143">
        <v>3</v>
      </c>
      <c r="F420" s="143">
        <v>7</v>
      </c>
      <c r="G420" s="143">
        <v>0</v>
      </c>
      <c r="H420" s="143">
        <v>0</v>
      </c>
      <c r="I420" s="143">
        <v>0</v>
      </c>
      <c r="J420" s="143">
        <v>54.5</v>
      </c>
      <c r="K420" s="144">
        <v>49.5</v>
      </c>
      <c r="L420" s="143">
        <v>5</v>
      </c>
      <c r="M420" s="143">
        <v>41</v>
      </c>
      <c r="N420" s="143">
        <v>33</v>
      </c>
      <c r="O420" s="144">
        <v>30</v>
      </c>
      <c r="P420" s="143">
        <v>3</v>
      </c>
      <c r="Q420" s="143">
        <v>24</v>
      </c>
      <c r="R420" s="143">
        <v>13</v>
      </c>
      <c r="S420" s="144">
        <v>11</v>
      </c>
      <c r="T420" s="143">
        <v>2</v>
      </c>
      <c r="U420" s="143">
        <v>9</v>
      </c>
      <c r="V420" s="143">
        <v>3</v>
      </c>
      <c r="W420" s="144">
        <v>3</v>
      </c>
      <c r="X420" s="143">
        <v>0</v>
      </c>
      <c r="Y420" s="143">
        <v>3</v>
      </c>
      <c r="Z420" s="143">
        <v>5.5</v>
      </c>
      <c r="AA420" s="144">
        <v>5.5</v>
      </c>
      <c r="AB420" s="143">
        <v>0</v>
      </c>
      <c r="AC420" s="143">
        <v>5</v>
      </c>
      <c r="AE420" s="217">
        <v>2</v>
      </c>
    </row>
    <row r="421" spans="1:31" ht="27" x14ac:dyDescent="0.25">
      <c r="A421" s="10">
        <v>17</v>
      </c>
      <c r="B421" s="142" t="s">
        <v>422</v>
      </c>
      <c r="C421" s="143">
        <v>3</v>
      </c>
      <c r="D421" s="144">
        <v>2</v>
      </c>
      <c r="E421" s="143">
        <v>1</v>
      </c>
      <c r="F421" s="143">
        <v>2</v>
      </c>
      <c r="G421" s="143">
        <v>1</v>
      </c>
      <c r="H421" s="143">
        <v>0</v>
      </c>
      <c r="I421" s="143">
        <v>0</v>
      </c>
      <c r="J421" s="143">
        <v>14.5</v>
      </c>
      <c r="K421" s="144">
        <v>11.5</v>
      </c>
      <c r="L421" s="143">
        <v>3</v>
      </c>
      <c r="M421" s="143">
        <v>9</v>
      </c>
      <c r="N421" s="143">
        <v>9</v>
      </c>
      <c r="O421" s="144">
        <v>8</v>
      </c>
      <c r="P421" s="143">
        <v>1</v>
      </c>
      <c r="Q421" s="143">
        <v>6</v>
      </c>
      <c r="R421" s="143">
        <v>2</v>
      </c>
      <c r="S421" s="144">
        <v>0</v>
      </c>
      <c r="T421" s="143">
        <v>2</v>
      </c>
      <c r="U421" s="143">
        <v>0</v>
      </c>
      <c r="V421" s="143">
        <v>1</v>
      </c>
      <c r="W421" s="144">
        <v>1</v>
      </c>
      <c r="X421" s="143">
        <v>0</v>
      </c>
      <c r="Y421" s="143">
        <v>1</v>
      </c>
      <c r="Z421" s="143">
        <v>2.5</v>
      </c>
      <c r="AA421" s="144">
        <v>2.5</v>
      </c>
      <c r="AB421" s="143">
        <v>0</v>
      </c>
      <c r="AC421" s="143">
        <v>2</v>
      </c>
      <c r="AE421" s="217">
        <v>3</v>
      </c>
    </row>
    <row r="422" spans="1:31" ht="27" x14ac:dyDescent="0.25">
      <c r="A422" s="10">
        <v>18</v>
      </c>
      <c r="B422" s="142" t="s">
        <v>423</v>
      </c>
      <c r="C422" s="143">
        <v>4</v>
      </c>
      <c r="D422" s="144">
        <v>3</v>
      </c>
      <c r="E422" s="143">
        <v>1</v>
      </c>
      <c r="F422" s="143">
        <v>3</v>
      </c>
      <c r="G422" s="143">
        <v>0</v>
      </c>
      <c r="H422" s="143">
        <v>0</v>
      </c>
      <c r="I422" s="143">
        <v>0</v>
      </c>
      <c r="J422" s="143">
        <v>17.5</v>
      </c>
      <c r="K422" s="144">
        <v>17.5</v>
      </c>
      <c r="L422" s="143">
        <v>0</v>
      </c>
      <c r="M422" s="143">
        <v>14.5</v>
      </c>
      <c r="N422" s="143">
        <v>11</v>
      </c>
      <c r="O422" s="144">
        <v>11</v>
      </c>
      <c r="P422" s="143">
        <v>0</v>
      </c>
      <c r="Q422" s="143">
        <v>9</v>
      </c>
      <c r="R422" s="143">
        <v>4</v>
      </c>
      <c r="S422" s="144">
        <v>4</v>
      </c>
      <c r="T422" s="143">
        <v>0</v>
      </c>
      <c r="U422" s="143">
        <v>3</v>
      </c>
      <c r="V422" s="143">
        <v>1</v>
      </c>
      <c r="W422" s="144">
        <v>1</v>
      </c>
      <c r="X422" s="143">
        <v>0</v>
      </c>
      <c r="Y422" s="143">
        <v>1</v>
      </c>
      <c r="Z422" s="143">
        <v>1.5</v>
      </c>
      <c r="AA422" s="144">
        <v>1.5</v>
      </c>
      <c r="AB422" s="143">
        <v>0</v>
      </c>
      <c r="AC422" s="143">
        <v>1.5</v>
      </c>
      <c r="AE422" s="217"/>
    </row>
    <row r="423" spans="1:31" ht="27" x14ac:dyDescent="0.25">
      <c r="A423" s="10">
        <v>19</v>
      </c>
      <c r="B423" s="142" t="s">
        <v>424</v>
      </c>
      <c r="C423" s="143">
        <v>9</v>
      </c>
      <c r="D423" s="144">
        <v>7</v>
      </c>
      <c r="E423" s="143">
        <v>2</v>
      </c>
      <c r="F423" s="143">
        <v>4</v>
      </c>
      <c r="G423" s="143">
        <v>0</v>
      </c>
      <c r="H423" s="143">
        <v>0</v>
      </c>
      <c r="I423" s="143">
        <v>0</v>
      </c>
      <c r="J423" s="143">
        <v>42.5</v>
      </c>
      <c r="K423" s="144">
        <v>41.5</v>
      </c>
      <c r="L423" s="143">
        <v>1</v>
      </c>
      <c r="M423" s="143">
        <v>36</v>
      </c>
      <c r="N423" s="143">
        <v>26</v>
      </c>
      <c r="O423" s="144">
        <v>25</v>
      </c>
      <c r="P423" s="143">
        <v>1</v>
      </c>
      <c r="Q423" s="143">
        <v>21</v>
      </c>
      <c r="R423" s="143">
        <v>10</v>
      </c>
      <c r="S423" s="144">
        <v>10</v>
      </c>
      <c r="T423" s="143">
        <v>0</v>
      </c>
      <c r="U423" s="143">
        <v>10</v>
      </c>
      <c r="V423" s="143">
        <v>4</v>
      </c>
      <c r="W423" s="144">
        <v>4</v>
      </c>
      <c r="X423" s="143">
        <v>0</v>
      </c>
      <c r="Y423" s="143">
        <v>3</v>
      </c>
      <c r="Z423" s="143">
        <v>2.5</v>
      </c>
      <c r="AA423" s="144">
        <v>2.5</v>
      </c>
      <c r="AB423" s="143">
        <v>0</v>
      </c>
      <c r="AC423" s="143">
        <v>2</v>
      </c>
      <c r="AE423" s="217">
        <v>1</v>
      </c>
    </row>
    <row r="424" spans="1:31" ht="27" x14ac:dyDescent="0.25">
      <c r="A424" s="10">
        <v>20</v>
      </c>
      <c r="B424" s="146" t="s">
        <v>425</v>
      </c>
      <c r="C424" s="147">
        <v>3</v>
      </c>
      <c r="D424" s="144">
        <v>3</v>
      </c>
      <c r="E424" s="148">
        <v>0</v>
      </c>
      <c r="F424" s="148">
        <v>1</v>
      </c>
      <c r="G424" s="148">
        <v>0</v>
      </c>
      <c r="H424" s="148">
        <v>0</v>
      </c>
      <c r="I424" s="148">
        <v>0</v>
      </c>
      <c r="J424" s="148">
        <v>15</v>
      </c>
      <c r="K424" s="144">
        <v>14</v>
      </c>
      <c r="L424" s="148">
        <v>1</v>
      </c>
      <c r="M424" s="148">
        <v>8</v>
      </c>
      <c r="N424" s="148">
        <v>10</v>
      </c>
      <c r="O424" s="144">
        <v>9</v>
      </c>
      <c r="P424" s="148">
        <v>1</v>
      </c>
      <c r="Q424" s="148">
        <v>5</v>
      </c>
      <c r="R424" s="148">
        <v>3</v>
      </c>
      <c r="S424" s="144">
        <v>3</v>
      </c>
      <c r="T424" s="148">
        <v>0</v>
      </c>
      <c r="U424" s="148">
        <v>2</v>
      </c>
      <c r="V424" s="148">
        <v>0</v>
      </c>
      <c r="W424" s="144">
        <v>0</v>
      </c>
      <c r="X424" s="148">
        <v>0</v>
      </c>
      <c r="Y424" s="148">
        <v>0</v>
      </c>
      <c r="Z424" s="148">
        <v>2</v>
      </c>
      <c r="AA424" s="144">
        <v>2</v>
      </c>
      <c r="AB424" s="148">
        <v>0</v>
      </c>
      <c r="AC424" s="148">
        <v>1</v>
      </c>
      <c r="AE424" s="217"/>
    </row>
    <row r="425" spans="1:31" ht="27" x14ac:dyDescent="0.25">
      <c r="A425" s="10">
        <v>21</v>
      </c>
      <c r="B425" s="146" t="s">
        <v>426</v>
      </c>
      <c r="C425" s="147">
        <v>3</v>
      </c>
      <c r="D425" s="144">
        <v>2</v>
      </c>
      <c r="E425" s="148">
        <v>1</v>
      </c>
      <c r="F425" s="148">
        <v>1</v>
      </c>
      <c r="G425" s="148">
        <v>0</v>
      </c>
      <c r="H425" s="148">
        <v>0</v>
      </c>
      <c r="I425" s="148">
        <v>0</v>
      </c>
      <c r="J425" s="148">
        <v>14.5</v>
      </c>
      <c r="K425" s="144">
        <v>13.5</v>
      </c>
      <c r="L425" s="148">
        <v>1</v>
      </c>
      <c r="M425" s="148">
        <v>10.5</v>
      </c>
      <c r="N425" s="148">
        <v>10</v>
      </c>
      <c r="O425" s="144">
        <v>10</v>
      </c>
      <c r="P425" s="148">
        <v>0</v>
      </c>
      <c r="Q425" s="148">
        <v>7</v>
      </c>
      <c r="R425" s="148">
        <v>3</v>
      </c>
      <c r="S425" s="144">
        <v>2</v>
      </c>
      <c r="T425" s="148">
        <v>1</v>
      </c>
      <c r="U425" s="148">
        <v>2</v>
      </c>
      <c r="V425" s="148">
        <v>0</v>
      </c>
      <c r="W425" s="144">
        <v>0</v>
      </c>
      <c r="X425" s="148">
        <v>0</v>
      </c>
      <c r="Y425" s="148">
        <v>0</v>
      </c>
      <c r="Z425" s="148">
        <v>1.5</v>
      </c>
      <c r="AA425" s="144">
        <v>1.5</v>
      </c>
      <c r="AB425" s="148">
        <v>0</v>
      </c>
      <c r="AC425" s="148">
        <v>1.5</v>
      </c>
      <c r="AE425" s="217"/>
    </row>
    <row r="426" spans="1:31" ht="27" x14ac:dyDescent="0.25">
      <c r="A426" s="10"/>
      <c r="B426" s="149" t="s">
        <v>427</v>
      </c>
      <c r="C426" s="147"/>
      <c r="D426" s="144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E426" s="217"/>
    </row>
    <row r="427" spans="1:31" ht="27" x14ac:dyDescent="0.25">
      <c r="A427" s="10">
        <v>22</v>
      </c>
      <c r="B427" s="142" t="s">
        <v>428</v>
      </c>
      <c r="C427" s="143">
        <v>19</v>
      </c>
      <c r="D427" s="144">
        <v>16</v>
      </c>
      <c r="E427" s="143">
        <v>3</v>
      </c>
      <c r="F427" s="143">
        <v>9</v>
      </c>
      <c r="G427" s="143">
        <v>0</v>
      </c>
      <c r="H427" s="143">
        <v>0</v>
      </c>
      <c r="I427" s="143">
        <v>0</v>
      </c>
      <c r="J427" s="143">
        <v>73.5</v>
      </c>
      <c r="K427" s="144">
        <v>73.5</v>
      </c>
      <c r="L427" s="143">
        <v>0</v>
      </c>
      <c r="M427" s="143">
        <v>58.5</v>
      </c>
      <c r="N427" s="143">
        <v>40</v>
      </c>
      <c r="O427" s="144">
        <v>40</v>
      </c>
      <c r="P427" s="143">
        <v>0</v>
      </c>
      <c r="Q427" s="143">
        <v>30</v>
      </c>
      <c r="R427" s="143">
        <v>21</v>
      </c>
      <c r="S427" s="144">
        <v>21</v>
      </c>
      <c r="T427" s="143">
        <v>0</v>
      </c>
      <c r="U427" s="143">
        <v>17</v>
      </c>
      <c r="V427" s="143">
        <v>7</v>
      </c>
      <c r="W427" s="144">
        <v>7</v>
      </c>
      <c r="X427" s="143">
        <v>0</v>
      </c>
      <c r="Y427" s="143">
        <v>6</v>
      </c>
      <c r="Z427" s="143">
        <v>5.5</v>
      </c>
      <c r="AA427" s="144">
        <v>5.5</v>
      </c>
      <c r="AB427" s="143">
        <v>0</v>
      </c>
      <c r="AC427" s="143">
        <v>5.5</v>
      </c>
      <c r="AE427" s="217">
        <v>1</v>
      </c>
    </row>
    <row r="428" spans="1:31" ht="27" x14ac:dyDescent="0.4">
      <c r="A428" s="10">
        <v>23</v>
      </c>
      <c r="B428" s="142" t="s">
        <v>429</v>
      </c>
      <c r="C428" s="143">
        <v>14</v>
      </c>
      <c r="D428" s="144">
        <v>9</v>
      </c>
      <c r="E428" s="143">
        <v>5</v>
      </c>
      <c r="F428" s="143">
        <v>4</v>
      </c>
      <c r="G428" s="143">
        <v>1</v>
      </c>
      <c r="H428" s="143">
        <v>0</v>
      </c>
      <c r="I428" s="143">
        <v>0</v>
      </c>
      <c r="J428" s="143">
        <v>58</v>
      </c>
      <c r="K428" s="144">
        <v>55</v>
      </c>
      <c r="L428" s="143">
        <v>3</v>
      </c>
      <c r="M428" s="143">
        <v>46</v>
      </c>
      <c r="N428" s="143">
        <v>31</v>
      </c>
      <c r="O428" s="144">
        <v>29</v>
      </c>
      <c r="P428" s="143">
        <v>2</v>
      </c>
      <c r="Q428" s="143">
        <v>25</v>
      </c>
      <c r="R428" s="143">
        <v>17</v>
      </c>
      <c r="S428" s="144">
        <v>16</v>
      </c>
      <c r="T428" s="143">
        <v>1</v>
      </c>
      <c r="U428" s="143">
        <v>12</v>
      </c>
      <c r="V428" s="143">
        <v>6</v>
      </c>
      <c r="W428" s="144">
        <v>6</v>
      </c>
      <c r="X428" s="143">
        <v>0</v>
      </c>
      <c r="Y428" s="143">
        <v>6</v>
      </c>
      <c r="Z428" s="150">
        <v>4</v>
      </c>
      <c r="AA428" s="144">
        <v>4</v>
      </c>
      <c r="AB428" s="143">
        <v>0</v>
      </c>
      <c r="AC428" s="150">
        <v>3</v>
      </c>
      <c r="AE428" s="217">
        <v>1</v>
      </c>
    </row>
    <row r="429" spans="1:31" ht="25.5" x14ac:dyDescent="0.25">
      <c r="A429" s="24"/>
      <c r="B429" s="24" t="s">
        <v>12</v>
      </c>
      <c r="C429" s="24">
        <f>SUM(C405:C428)</f>
        <v>135</v>
      </c>
      <c r="D429" s="24">
        <f t="shared" ref="D429:I429" si="55">SUM(D405:D428)</f>
        <v>101</v>
      </c>
      <c r="E429" s="24">
        <f t="shared" si="55"/>
        <v>34</v>
      </c>
      <c r="F429" s="24">
        <f t="shared" si="55"/>
        <v>52</v>
      </c>
      <c r="G429" s="24">
        <f t="shared" si="55"/>
        <v>7</v>
      </c>
      <c r="H429" s="24">
        <f t="shared" si="55"/>
        <v>2</v>
      </c>
      <c r="I429" s="24">
        <f t="shared" si="55"/>
        <v>0</v>
      </c>
      <c r="J429" s="24">
        <f>SUM(J405:J428)</f>
        <v>594</v>
      </c>
      <c r="K429" s="24">
        <f t="shared" ref="K429:AE429" si="56">SUM(K405:K428)</f>
        <v>559</v>
      </c>
      <c r="L429" s="24">
        <f t="shared" si="56"/>
        <v>35</v>
      </c>
      <c r="M429" s="24">
        <f t="shared" si="56"/>
        <v>441</v>
      </c>
      <c r="N429" s="24">
        <f t="shared" si="56"/>
        <v>361</v>
      </c>
      <c r="O429" s="24">
        <f t="shared" si="56"/>
        <v>344</v>
      </c>
      <c r="P429" s="24">
        <f t="shared" si="56"/>
        <v>17</v>
      </c>
      <c r="Q429" s="24">
        <f t="shared" si="56"/>
        <v>266</v>
      </c>
      <c r="R429" s="24">
        <f t="shared" si="56"/>
        <v>139</v>
      </c>
      <c r="S429" s="24">
        <f t="shared" si="56"/>
        <v>126</v>
      </c>
      <c r="T429" s="24">
        <f t="shared" si="56"/>
        <v>13</v>
      </c>
      <c r="U429" s="24">
        <f t="shared" si="56"/>
        <v>99</v>
      </c>
      <c r="V429" s="24">
        <f t="shared" si="56"/>
        <v>34</v>
      </c>
      <c r="W429" s="24">
        <f t="shared" si="56"/>
        <v>34</v>
      </c>
      <c r="X429" s="24">
        <f t="shared" si="56"/>
        <v>0</v>
      </c>
      <c r="Y429" s="24">
        <f t="shared" si="56"/>
        <v>32</v>
      </c>
      <c r="Z429" s="24">
        <f t="shared" si="56"/>
        <v>60</v>
      </c>
      <c r="AA429" s="24">
        <f t="shared" si="56"/>
        <v>55</v>
      </c>
      <c r="AB429" s="24">
        <f t="shared" si="56"/>
        <v>5</v>
      </c>
      <c r="AC429" s="24">
        <f t="shared" si="56"/>
        <v>44</v>
      </c>
      <c r="AE429" s="404">
        <f t="shared" si="56"/>
        <v>26</v>
      </c>
    </row>
    <row r="430" spans="1:31" ht="27" x14ac:dyDescent="0.25">
      <c r="A430" s="24"/>
      <c r="B430" s="9" t="s">
        <v>430</v>
      </c>
      <c r="C430" s="24"/>
      <c r="D430" s="430"/>
      <c r="E430" s="430"/>
      <c r="F430" s="24"/>
      <c r="G430" s="24"/>
      <c r="H430" s="24"/>
      <c r="I430" s="24"/>
      <c r="J430" s="24"/>
      <c r="K430" s="431"/>
      <c r="L430" s="432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E430" s="217"/>
    </row>
    <row r="431" spans="1:31" ht="27" x14ac:dyDescent="0.25">
      <c r="A431" s="10">
        <v>1</v>
      </c>
      <c r="B431" s="49" t="s">
        <v>431</v>
      </c>
      <c r="C431" s="21">
        <v>9</v>
      </c>
      <c r="D431" s="144">
        <v>5</v>
      </c>
      <c r="E431" s="42">
        <v>4</v>
      </c>
      <c r="F431" s="42">
        <v>3</v>
      </c>
      <c r="G431" s="42">
        <v>0</v>
      </c>
      <c r="H431" s="42">
        <v>0</v>
      </c>
      <c r="I431" s="42">
        <v>0</v>
      </c>
      <c r="J431" s="8">
        <v>30</v>
      </c>
      <c r="K431" s="22">
        <v>25</v>
      </c>
      <c r="L431" s="8">
        <v>5</v>
      </c>
      <c r="M431" s="8">
        <v>18</v>
      </c>
      <c r="N431" s="8">
        <v>19</v>
      </c>
      <c r="O431" s="22">
        <v>18</v>
      </c>
      <c r="P431" s="8">
        <v>1</v>
      </c>
      <c r="Q431" s="8">
        <v>14</v>
      </c>
      <c r="R431" s="8">
        <v>6</v>
      </c>
      <c r="S431" s="22">
        <v>3</v>
      </c>
      <c r="T431" s="8">
        <v>3</v>
      </c>
      <c r="U431" s="8">
        <v>2</v>
      </c>
      <c r="V431" s="8">
        <v>2</v>
      </c>
      <c r="W431" s="22">
        <v>2</v>
      </c>
      <c r="X431" s="8">
        <v>0</v>
      </c>
      <c r="Y431" s="8">
        <v>2</v>
      </c>
      <c r="Z431" s="8">
        <v>3</v>
      </c>
      <c r="AA431" s="22">
        <v>2</v>
      </c>
      <c r="AB431" s="8">
        <v>1</v>
      </c>
      <c r="AC431" s="8">
        <v>1</v>
      </c>
      <c r="AE431" s="217"/>
    </row>
    <row r="432" spans="1:31" ht="27" x14ac:dyDescent="0.25">
      <c r="A432" s="10">
        <v>2</v>
      </c>
      <c r="B432" s="49" t="s">
        <v>432</v>
      </c>
      <c r="C432" s="21">
        <v>7</v>
      </c>
      <c r="D432" s="144">
        <v>2</v>
      </c>
      <c r="E432" s="42">
        <v>5</v>
      </c>
      <c r="F432" s="42">
        <v>1</v>
      </c>
      <c r="G432" s="42">
        <v>0</v>
      </c>
      <c r="H432" s="42">
        <v>0</v>
      </c>
      <c r="I432" s="42">
        <v>0</v>
      </c>
      <c r="J432" s="8">
        <v>25</v>
      </c>
      <c r="K432" s="22">
        <v>20</v>
      </c>
      <c r="L432" s="8">
        <v>5</v>
      </c>
      <c r="M432" s="8">
        <v>15</v>
      </c>
      <c r="N432" s="8">
        <v>15</v>
      </c>
      <c r="O432" s="22">
        <v>12</v>
      </c>
      <c r="P432" s="8">
        <v>3</v>
      </c>
      <c r="Q432" s="8">
        <v>10</v>
      </c>
      <c r="R432" s="8">
        <v>7</v>
      </c>
      <c r="S432" s="22">
        <v>5</v>
      </c>
      <c r="T432" s="8">
        <v>2</v>
      </c>
      <c r="U432" s="8">
        <v>3</v>
      </c>
      <c r="V432" s="8">
        <v>2</v>
      </c>
      <c r="W432" s="22">
        <v>2</v>
      </c>
      <c r="X432" s="8">
        <v>0</v>
      </c>
      <c r="Y432" s="8">
        <v>1</v>
      </c>
      <c r="Z432" s="8">
        <v>1</v>
      </c>
      <c r="AA432" s="22">
        <v>1</v>
      </c>
      <c r="AB432" s="8">
        <v>0</v>
      </c>
      <c r="AC432" s="8">
        <v>1</v>
      </c>
      <c r="AE432" s="217">
        <v>2</v>
      </c>
    </row>
    <row r="433" spans="1:31" ht="27" x14ac:dyDescent="0.25">
      <c r="A433" s="10">
        <v>3</v>
      </c>
      <c r="B433" s="49" t="s">
        <v>433</v>
      </c>
      <c r="C433" s="21">
        <v>7</v>
      </c>
      <c r="D433" s="144">
        <v>6</v>
      </c>
      <c r="E433" s="42">
        <v>1</v>
      </c>
      <c r="F433" s="42">
        <v>1</v>
      </c>
      <c r="G433" s="42">
        <v>1</v>
      </c>
      <c r="H433" s="42">
        <v>1</v>
      </c>
      <c r="I433" s="42">
        <v>0</v>
      </c>
      <c r="J433" s="8">
        <v>28</v>
      </c>
      <c r="K433" s="22">
        <v>25</v>
      </c>
      <c r="L433" s="8">
        <v>3</v>
      </c>
      <c r="M433" s="8">
        <v>22</v>
      </c>
      <c r="N433" s="8">
        <v>18</v>
      </c>
      <c r="O433" s="22">
        <v>17</v>
      </c>
      <c r="P433" s="8">
        <v>1</v>
      </c>
      <c r="Q433" s="8">
        <v>16</v>
      </c>
      <c r="R433" s="8">
        <v>7</v>
      </c>
      <c r="S433" s="22">
        <v>5</v>
      </c>
      <c r="T433" s="8">
        <v>2</v>
      </c>
      <c r="U433" s="8">
        <v>3</v>
      </c>
      <c r="V433" s="8">
        <v>2</v>
      </c>
      <c r="W433" s="22">
        <v>2</v>
      </c>
      <c r="X433" s="8">
        <v>0</v>
      </c>
      <c r="Y433" s="8">
        <v>2</v>
      </c>
      <c r="Z433" s="8">
        <v>1</v>
      </c>
      <c r="AA433" s="22">
        <v>1</v>
      </c>
      <c r="AB433" s="8">
        <v>0</v>
      </c>
      <c r="AC433" s="8">
        <v>1</v>
      </c>
      <c r="AE433" s="217">
        <v>2</v>
      </c>
    </row>
    <row r="434" spans="1:31" ht="27" x14ac:dyDescent="0.25">
      <c r="A434" s="10">
        <v>4</v>
      </c>
      <c r="B434" s="49" t="s">
        <v>434</v>
      </c>
      <c r="C434" s="21">
        <v>15</v>
      </c>
      <c r="D434" s="144">
        <v>9</v>
      </c>
      <c r="E434" s="42">
        <v>6</v>
      </c>
      <c r="F434" s="42">
        <v>7</v>
      </c>
      <c r="G434" s="42">
        <v>0</v>
      </c>
      <c r="H434" s="42">
        <v>0</v>
      </c>
      <c r="I434" s="42">
        <v>0</v>
      </c>
      <c r="J434" s="8">
        <v>55</v>
      </c>
      <c r="K434" s="22">
        <v>53</v>
      </c>
      <c r="L434" s="8">
        <v>2</v>
      </c>
      <c r="M434" s="8">
        <v>44</v>
      </c>
      <c r="N434" s="8">
        <v>32</v>
      </c>
      <c r="O434" s="22">
        <v>32</v>
      </c>
      <c r="P434" s="8">
        <v>0</v>
      </c>
      <c r="Q434" s="8">
        <v>24</v>
      </c>
      <c r="R434" s="8">
        <v>15</v>
      </c>
      <c r="S434" s="22">
        <v>13</v>
      </c>
      <c r="T434" s="8">
        <v>2</v>
      </c>
      <c r="U434" s="8">
        <v>13</v>
      </c>
      <c r="V434" s="8">
        <v>5</v>
      </c>
      <c r="W434" s="22">
        <v>5</v>
      </c>
      <c r="X434" s="8">
        <v>0</v>
      </c>
      <c r="Y434" s="8">
        <v>5</v>
      </c>
      <c r="Z434" s="8">
        <v>3</v>
      </c>
      <c r="AA434" s="22">
        <v>3</v>
      </c>
      <c r="AB434" s="8">
        <v>0</v>
      </c>
      <c r="AC434" s="8">
        <v>2</v>
      </c>
      <c r="AE434" s="217"/>
    </row>
    <row r="435" spans="1:31" ht="27" x14ac:dyDescent="0.25">
      <c r="A435" s="10">
        <v>5</v>
      </c>
      <c r="B435" s="49" t="s">
        <v>435</v>
      </c>
      <c r="C435" s="21">
        <v>6</v>
      </c>
      <c r="D435" s="22">
        <v>5</v>
      </c>
      <c r="E435" s="42">
        <v>1</v>
      </c>
      <c r="F435" s="42">
        <v>4</v>
      </c>
      <c r="G435" s="42">
        <v>0</v>
      </c>
      <c r="H435" s="42">
        <v>1</v>
      </c>
      <c r="I435" s="42">
        <v>0</v>
      </c>
      <c r="J435" s="8">
        <v>26</v>
      </c>
      <c r="K435" s="22">
        <v>23</v>
      </c>
      <c r="L435" s="8">
        <v>3</v>
      </c>
      <c r="M435" s="8">
        <v>20</v>
      </c>
      <c r="N435" s="8">
        <v>14</v>
      </c>
      <c r="O435" s="22">
        <v>13</v>
      </c>
      <c r="P435" s="8">
        <v>1</v>
      </c>
      <c r="Q435" s="8">
        <v>12</v>
      </c>
      <c r="R435" s="8">
        <v>6</v>
      </c>
      <c r="S435" s="22">
        <v>4</v>
      </c>
      <c r="T435" s="8">
        <v>2</v>
      </c>
      <c r="U435" s="8">
        <v>4</v>
      </c>
      <c r="V435" s="8">
        <v>3</v>
      </c>
      <c r="W435" s="22">
        <v>3</v>
      </c>
      <c r="X435" s="8">
        <v>0</v>
      </c>
      <c r="Y435" s="8">
        <v>3</v>
      </c>
      <c r="Z435" s="8">
        <v>3</v>
      </c>
      <c r="AA435" s="22">
        <v>3</v>
      </c>
      <c r="AB435" s="8">
        <v>0</v>
      </c>
      <c r="AC435" s="8">
        <v>1</v>
      </c>
      <c r="AE435" s="217">
        <v>6</v>
      </c>
    </row>
    <row r="436" spans="1:31" ht="27" x14ac:dyDescent="0.25">
      <c r="A436" s="10">
        <v>6</v>
      </c>
      <c r="B436" s="49" t="s">
        <v>436</v>
      </c>
      <c r="C436" s="21">
        <v>3</v>
      </c>
      <c r="D436" s="22">
        <v>3</v>
      </c>
      <c r="E436" s="42">
        <v>0</v>
      </c>
      <c r="F436" s="42">
        <v>0</v>
      </c>
      <c r="G436" s="42">
        <v>0</v>
      </c>
      <c r="H436" s="42">
        <v>1</v>
      </c>
      <c r="I436" s="42">
        <v>0</v>
      </c>
      <c r="J436" s="8">
        <v>13</v>
      </c>
      <c r="K436" s="22">
        <v>12</v>
      </c>
      <c r="L436" s="8">
        <v>1</v>
      </c>
      <c r="M436" s="8">
        <v>10</v>
      </c>
      <c r="N436" s="8">
        <v>9</v>
      </c>
      <c r="O436" s="22">
        <v>9</v>
      </c>
      <c r="P436" s="8">
        <v>0</v>
      </c>
      <c r="Q436" s="8">
        <v>7</v>
      </c>
      <c r="R436" s="8">
        <v>3</v>
      </c>
      <c r="S436" s="22">
        <v>2</v>
      </c>
      <c r="T436" s="8">
        <v>1</v>
      </c>
      <c r="U436" s="8">
        <v>2</v>
      </c>
      <c r="V436" s="8">
        <v>0</v>
      </c>
      <c r="W436" s="22">
        <v>0</v>
      </c>
      <c r="X436" s="8">
        <v>0</v>
      </c>
      <c r="Y436" s="8">
        <v>0</v>
      </c>
      <c r="Z436" s="8">
        <v>1</v>
      </c>
      <c r="AA436" s="22">
        <v>1</v>
      </c>
      <c r="AB436" s="8">
        <v>0</v>
      </c>
      <c r="AC436" s="8">
        <v>1</v>
      </c>
      <c r="AE436" s="217"/>
    </row>
    <row r="437" spans="1:31" ht="27" x14ac:dyDescent="0.25">
      <c r="A437" s="10">
        <v>7</v>
      </c>
      <c r="B437" s="49" t="s">
        <v>437</v>
      </c>
      <c r="C437" s="21">
        <v>4</v>
      </c>
      <c r="D437" s="22">
        <v>3</v>
      </c>
      <c r="E437" s="42">
        <v>1</v>
      </c>
      <c r="F437" s="42">
        <v>1</v>
      </c>
      <c r="G437" s="42">
        <v>0</v>
      </c>
      <c r="H437" s="42">
        <v>0</v>
      </c>
      <c r="I437" s="42">
        <v>0</v>
      </c>
      <c r="J437" s="8">
        <v>19</v>
      </c>
      <c r="K437" s="22">
        <v>18</v>
      </c>
      <c r="L437" s="8">
        <v>1</v>
      </c>
      <c r="M437" s="8">
        <v>14</v>
      </c>
      <c r="N437" s="8">
        <v>10</v>
      </c>
      <c r="O437" s="22">
        <v>10</v>
      </c>
      <c r="P437" s="8">
        <v>0</v>
      </c>
      <c r="Q437" s="8">
        <v>8</v>
      </c>
      <c r="R437" s="8">
        <v>4</v>
      </c>
      <c r="S437" s="22">
        <v>3</v>
      </c>
      <c r="T437" s="8">
        <v>1</v>
      </c>
      <c r="U437" s="8">
        <v>3</v>
      </c>
      <c r="V437" s="8">
        <v>2</v>
      </c>
      <c r="W437" s="22">
        <v>2</v>
      </c>
      <c r="X437" s="8">
        <v>0</v>
      </c>
      <c r="Y437" s="8">
        <v>1</v>
      </c>
      <c r="Z437" s="8">
        <v>3</v>
      </c>
      <c r="AA437" s="22">
        <v>3</v>
      </c>
      <c r="AB437" s="8">
        <v>0</v>
      </c>
      <c r="AC437" s="8">
        <v>2</v>
      </c>
      <c r="AE437" s="217"/>
    </row>
    <row r="438" spans="1:31" ht="27" x14ac:dyDescent="0.25">
      <c r="A438" s="10">
        <v>8</v>
      </c>
      <c r="B438" s="49" t="s">
        <v>438</v>
      </c>
      <c r="C438" s="21">
        <v>6</v>
      </c>
      <c r="D438" s="22">
        <v>3</v>
      </c>
      <c r="E438" s="42">
        <v>3</v>
      </c>
      <c r="F438" s="42">
        <v>2</v>
      </c>
      <c r="G438" s="42">
        <v>1</v>
      </c>
      <c r="H438" s="42">
        <v>0</v>
      </c>
      <c r="I438" s="42">
        <v>0</v>
      </c>
      <c r="J438" s="8">
        <v>29</v>
      </c>
      <c r="K438" s="22">
        <v>23</v>
      </c>
      <c r="L438" s="8">
        <v>6</v>
      </c>
      <c r="M438" s="8">
        <v>18</v>
      </c>
      <c r="N438" s="8">
        <v>16</v>
      </c>
      <c r="O438" s="22">
        <v>13</v>
      </c>
      <c r="P438" s="8">
        <v>3</v>
      </c>
      <c r="Q438" s="8">
        <v>11</v>
      </c>
      <c r="R438" s="8">
        <v>6</v>
      </c>
      <c r="S438" s="22">
        <v>4</v>
      </c>
      <c r="T438" s="8">
        <v>2</v>
      </c>
      <c r="U438" s="8">
        <v>3</v>
      </c>
      <c r="V438" s="8">
        <v>3</v>
      </c>
      <c r="W438" s="22">
        <v>2</v>
      </c>
      <c r="X438" s="8">
        <v>1</v>
      </c>
      <c r="Y438" s="8">
        <v>2</v>
      </c>
      <c r="Z438" s="8">
        <v>4</v>
      </c>
      <c r="AA438" s="22">
        <v>4</v>
      </c>
      <c r="AB438" s="8">
        <v>0</v>
      </c>
      <c r="AC438" s="8">
        <v>2</v>
      </c>
      <c r="AE438" s="217">
        <v>5</v>
      </c>
    </row>
    <row r="439" spans="1:31" ht="27" x14ac:dyDescent="0.25">
      <c r="A439" s="10">
        <v>9</v>
      </c>
      <c r="B439" s="152" t="s">
        <v>439</v>
      </c>
      <c r="C439" s="21">
        <v>5</v>
      </c>
      <c r="D439" s="22">
        <v>2</v>
      </c>
      <c r="E439" s="42">
        <v>3</v>
      </c>
      <c r="F439" s="42">
        <v>2</v>
      </c>
      <c r="G439" s="42">
        <v>0</v>
      </c>
      <c r="H439" s="42">
        <v>1</v>
      </c>
      <c r="I439" s="42">
        <v>0</v>
      </c>
      <c r="J439" s="8">
        <v>27</v>
      </c>
      <c r="K439" s="22">
        <v>20</v>
      </c>
      <c r="L439" s="8">
        <v>7</v>
      </c>
      <c r="M439" s="8">
        <v>16</v>
      </c>
      <c r="N439" s="8">
        <v>16</v>
      </c>
      <c r="O439" s="22">
        <v>11</v>
      </c>
      <c r="P439" s="8">
        <v>5</v>
      </c>
      <c r="Q439" s="8">
        <v>9</v>
      </c>
      <c r="R439" s="8">
        <v>5</v>
      </c>
      <c r="S439" s="22">
        <v>3</v>
      </c>
      <c r="T439" s="8">
        <v>2</v>
      </c>
      <c r="U439" s="8">
        <v>4</v>
      </c>
      <c r="V439" s="8">
        <v>1</v>
      </c>
      <c r="W439" s="22">
        <v>1</v>
      </c>
      <c r="X439" s="8">
        <v>0</v>
      </c>
      <c r="Y439" s="8">
        <v>1</v>
      </c>
      <c r="Z439" s="8">
        <v>5</v>
      </c>
      <c r="AA439" s="22">
        <v>5</v>
      </c>
      <c r="AB439" s="8">
        <v>0</v>
      </c>
      <c r="AC439" s="8">
        <v>2</v>
      </c>
      <c r="AE439" s="217"/>
    </row>
    <row r="440" spans="1:31" ht="27" x14ac:dyDescent="0.25">
      <c r="A440" s="10">
        <v>10</v>
      </c>
      <c r="B440" s="141" t="s">
        <v>440</v>
      </c>
      <c r="C440" s="21">
        <v>13</v>
      </c>
      <c r="D440" s="22">
        <v>19</v>
      </c>
      <c r="E440" s="42">
        <v>3</v>
      </c>
      <c r="F440" s="42">
        <v>6</v>
      </c>
      <c r="G440" s="42">
        <v>0</v>
      </c>
      <c r="H440" s="42">
        <v>1</v>
      </c>
      <c r="I440" s="42">
        <v>0</v>
      </c>
      <c r="J440" s="8">
        <v>52</v>
      </c>
      <c r="K440" s="22">
        <v>49</v>
      </c>
      <c r="L440" s="8">
        <v>3</v>
      </c>
      <c r="M440" s="8">
        <v>40</v>
      </c>
      <c r="N440" s="8">
        <v>28</v>
      </c>
      <c r="O440" s="22">
        <v>28</v>
      </c>
      <c r="P440" s="8">
        <v>0</v>
      </c>
      <c r="Q440" s="8">
        <v>25</v>
      </c>
      <c r="R440" s="8">
        <v>13</v>
      </c>
      <c r="S440" s="22">
        <v>10</v>
      </c>
      <c r="T440" s="8">
        <v>3</v>
      </c>
      <c r="U440" s="8">
        <v>9</v>
      </c>
      <c r="V440" s="8">
        <v>3</v>
      </c>
      <c r="W440" s="22">
        <v>3</v>
      </c>
      <c r="X440" s="8">
        <v>0</v>
      </c>
      <c r="Y440" s="8">
        <v>3</v>
      </c>
      <c r="Z440" s="8">
        <v>8</v>
      </c>
      <c r="AA440" s="22">
        <v>8</v>
      </c>
      <c r="AB440" s="8">
        <v>0</v>
      </c>
      <c r="AC440" s="8">
        <v>3</v>
      </c>
      <c r="AE440" s="217">
        <v>1</v>
      </c>
    </row>
    <row r="441" spans="1:31" ht="27" x14ac:dyDescent="0.25">
      <c r="A441" s="10">
        <v>11</v>
      </c>
      <c r="B441" s="152" t="s">
        <v>441</v>
      </c>
      <c r="C441" s="21">
        <v>13</v>
      </c>
      <c r="D441" s="22">
        <v>6</v>
      </c>
      <c r="E441" s="42">
        <v>7</v>
      </c>
      <c r="F441" s="42">
        <v>3</v>
      </c>
      <c r="G441" s="42">
        <v>1</v>
      </c>
      <c r="H441" s="42">
        <v>0</v>
      </c>
      <c r="I441" s="42">
        <v>1</v>
      </c>
      <c r="J441" s="8">
        <v>47</v>
      </c>
      <c r="K441" s="22">
        <v>46</v>
      </c>
      <c r="L441" s="8">
        <v>1</v>
      </c>
      <c r="M441" s="8">
        <v>34</v>
      </c>
      <c r="N441" s="8">
        <v>25</v>
      </c>
      <c r="O441" s="22">
        <v>24</v>
      </c>
      <c r="P441" s="8">
        <v>1</v>
      </c>
      <c r="Q441" s="8">
        <v>19</v>
      </c>
      <c r="R441" s="8">
        <v>10</v>
      </c>
      <c r="S441" s="22">
        <v>10</v>
      </c>
      <c r="T441" s="8">
        <v>0</v>
      </c>
      <c r="U441" s="8">
        <v>9</v>
      </c>
      <c r="V441" s="8">
        <v>5</v>
      </c>
      <c r="W441" s="22">
        <v>5</v>
      </c>
      <c r="X441" s="8">
        <v>0</v>
      </c>
      <c r="Y441" s="8">
        <v>4</v>
      </c>
      <c r="Z441" s="8">
        <v>7</v>
      </c>
      <c r="AA441" s="22">
        <v>7</v>
      </c>
      <c r="AB441" s="8">
        <v>0</v>
      </c>
      <c r="AC441" s="8">
        <v>2</v>
      </c>
      <c r="AE441" s="217"/>
    </row>
    <row r="442" spans="1:31" ht="27" x14ac:dyDescent="0.25">
      <c r="A442" s="10">
        <v>12</v>
      </c>
      <c r="B442" s="152" t="s">
        <v>442</v>
      </c>
      <c r="C442" s="21">
        <v>15</v>
      </c>
      <c r="D442" s="22">
        <v>10</v>
      </c>
      <c r="E442" s="42">
        <v>5</v>
      </c>
      <c r="F442" s="42">
        <v>6</v>
      </c>
      <c r="G442" s="42">
        <v>0</v>
      </c>
      <c r="H442" s="42">
        <v>0</v>
      </c>
      <c r="I442" s="42">
        <v>0</v>
      </c>
      <c r="J442" s="8">
        <v>55</v>
      </c>
      <c r="K442" s="22">
        <v>52</v>
      </c>
      <c r="L442" s="8">
        <v>3</v>
      </c>
      <c r="M442" s="8">
        <v>42</v>
      </c>
      <c r="N442" s="8">
        <v>31</v>
      </c>
      <c r="O442" s="22">
        <v>28</v>
      </c>
      <c r="P442" s="8">
        <v>3</v>
      </c>
      <c r="Q442" s="8">
        <v>22</v>
      </c>
      <c r="R442" s="8">
        <v>14</v>
      </c>
      <c r="S442" s="22">
        <v>14</v>
      </c>
      <c r="T442" s="8">
        <v>0</v>
      </c>
      <c r="U442" s="8">
        <v>11</v>
      </c>
      <c r="V442" s="8">
        <v>5</v>
      </c>
      <c r="W442" s="22">
        <v>5</v>
      </c>
      <c r="X442" s="8">
        <v>0</v>
      </c>
      <c r="Y442" s="8">
        <v>4</v>
      </c>
      <c r="Z442" s="8">
        <v>5</v>
      </c>
      <c r="AA442" s="22">
        <v>5</v>
      </c>
      <c r="AB442" s="8">
        <v>0</v>
      </c>
      <c r="AC442" s="8">
        <v>4</v>
      </c>
      <c r="AE442" s="217"/>
    </row>
    <row r="443" spans="1:31" ht="27" x14ac:dyDescent="0.25">
      <c r="A443" s="10">
        <v>13</v>
      </c>
      <c r="B443" s="152" t="s">
        <v>443</v>
      </c>
      <c r="C443" s="21">
        <v>11</v>
      </c>
      <c r="D443" s="22">
        <v>8</v>
      </c>
      <c r="E443" s="42">
        <v>3</v>
      </c>
      <c r="F443" s="42">
        <v>2</v>
      </c>
      <c r="G443" s="42">
        <v>1</v>
      </c>
      <c r="H443" s="42">
        <v>0</v>
      </c>
      <c r="I443" s="42">
        <v>1</v>
      </c>
      <c r="J443" s="8">
        <v>42</v>
      </c>
      <c r="K443" s="22">
        <v>36</v>
      </c>
      <c r="L443" s="8">
        <v>6</v>
      </c>
      <c r="M443" s="8">
        <v>31</v>
      </c>
      <c r="N443" s="8">
        <v>22</v>
      </c>
      <c r="O443" s="22">
        <v>20</v>
      </c>
      <c r="P443" s="8">
        <v>2</v>
      </c>
      <c r="Q443" s="8">
        <v>15</v>
      </c>
      <c r="R443" s="8">
        <v>11</v>
      </c>
      <c r="S443" s="22">
        <v>10</v>
      </c>
      <c r="T443" s="8">
        <v>1</v>
      </c>
      <c r="U443" s="8">
        <v>10</v>
      </c>
      <c r="V443" s="8">
        <v>4</v>
      </c>
      <c r="W443" s="22">
        <v>4</v>
      </c>
      <c r="X443" s="8">
        <v>0</v>
      </c>
      <c r="Y443" s="8">
        <v>4</v>
      </c>
      <c r="Z443" s="8">
        <v>5</v>
      </c>
      <c r="AA443" s="22">
        <v>2</v>
      </c>
      <c r="AB443" s="8">
        <v>3</v>
      </c>
      <c r="AC443" s="8">
        <v>2</v>
      </c>
      <c r="AE443" s="217">
        <v>4</v>
      </c>
    </row>
    <row r="444" spans="1:31" ht="27" x14ac:dyDescent="0.25">
      <c r="A444" s="10">
        <v>14</v>
      </c>
      <c r="B444" s="152" t="s">
        <v>444</v>
      </c>
      <c r="C444" s="21">
        <v>5</v>
      </c>
      <c r="D444" s="22">
        <v>3</v>
      </c>
      <c r="E444" s="42">
        <v>2</v>
      </c>
      <c r="F444" s="42">
        <v>2</v>
      </c>
      <c r="G444" s="42">
        <v>0</v>
      </c>
      <c r="H444" s="42">
        <v>0</v>
      </c>
      <c r="I444" s="42">
        <v>0</v>
      </c>
      <c r="J444" s="8">
        <v>26</v>
      </c>
      <c r="K444" s="22">
        <v>22</v>
      </c>
      <c r="L444" s="8">
        <v>4</v>
      </c>
      <c r="M444" s="8">
        <v>12</v>
      </c>
      <c r="N444" s="8">
        <v>14</v>
      </c>
      <c r="O444" s="22">
        <v>13</v>
      </c>
      <c r="P444" s="8">
        <v>1</v>
      </c>
      <c r="Q444" s="8">
        <v>8</v>
      </c>
      <c r="R444" s="8">
        <v>5</v>
      </c>
      <c r="S444" s="22">
        <v>2</v>
      </c>
      <c r="T444" s="8">
        <v>3</v>
      </c>
      <c r="U444" s="8">
        <v>1</v>
      </c>
      <c r="V444" s="8">
        <v>3</v>
      </c>
      <c r="W444" s="22">
        <v>3</v>
      </c>
      <c r="X444" s="8">
        <v>0</v>
      </c>
      <c r="Y444" s="8">
        <v>2</v>
      </c>
      <c r="Z444" s="8">
        <v>4</v>
      </c>
      <c r="AA444" s="22">
        <v>4</v>
      </c>
      <c r="AB444" s="8">
        <v>0</v>
      </c>
      <c r="AC444" s="8">
        <v>1</v>
      </c>
      <c r="AE444" s="217">
        <v>1</v>
      </c>
    </row>
    <row r="445" spans="1:31" ht="25.5" x14ac:dyDescent="0.25">
      <c r="A445" s="24"/>
      <c r="B445" s="24" t="s">
        <v>12</v>
      </c>
      <c r="C445" s="24">
        <f>SUM(C431:C444)</f>
        <v>119</v>
      </c>
      <c r="D445" s="24">
        <f t="shared" ref="D445:I445" si="57">SUM(D431:D444)</f>
        <v>84</v>
      </c>
      <c r="E445" s="24">
        <f t="shared" si="57"/>
        <v>44</v>
      </c>
      <c r="F445" s="24">
        <f t="shared" si="57"/>
        <v>40</v>
      </c>
      <c r="G445" s="24">
        <f t="shared" si="57"/>
        <v>4</v>
      </c>
      <c r="H445" s="24">
        <f t="shared" si="57"/>
        <v>5</v>
      </c>
      <c r="I445" s="24">
        <f t="shared" si="57"/>
        <v>2</v>
      </c>
      <c r="J445" s="24">
        <f>SUM(J431:J444)</f>
        <v>474</v>
      </c>
      <c r="K445" s="24">
        <f t="shared" ref="K445:AE445" si="58">SUM(K431:K444)</f>
        <v>424</v>
      </c>
      <c r="L445" s="24">
        <f t="shared" si="58"/>
        <v>50</v>
      </c>
      <c r="M445" s="24">
        <f t="shared" si="58"/>
        <v>336</v>
      </c>
      <c r="N445" s="24">
        <f t="shared" si="58"/>
        <v>269</v>
      </c>
      <c r="O445" s="24">
        <f t="shared" si="58"/>
        <v>248</v>
      </c>
      <c r="P445" s="24">
        <f t="shared" si="58"/>
        <v>21</v>
      </c>
      <c r="Q445" s="24">
        <f t="shared" si="58"/>
        <v>200</v>
      </c>
      <c r="R445" s="24">
        <f t="shared" si="58"/>
        <v>112</v>
      </c>
      <c r="S445" s="24">
        <f t="shared" si="58"/>
        <v>88</v>
      </c>
      <c r="T445" s="24">
        <f t="shared" si="58"/>
        <v>24</v>
      </c>
      <c r="U445" s="24">
        <f t="shared" si="58"/>
        <v>77</v>
      </c>
      <c r="V445" s="24">
        <f t="shared" si="58"/>
        <v>40</v>
      </c>
      <c r="W445" s="24">
        <f t="shared" si="58"/>
        <v>39</v>
      </c>
      <c r="X445" s="24">
        <f t="shared" si="58"/>
        <v>1</v>
      </c>
      <c r="Y445" s="24">
        <f t="shared" si="58"/>
        <v>34</v>
      </c>
      <c r="Z445" s="24">
        <f t="shared" si="58"/>
        <v>53</v>
      </c>
      <c r="AA445" s="24">
        <f t="shared" si="58"/>
        <v>49</v>
      </c>
      <c r="AB445" s="24">
        <f t="shared" si="58"/>
        <v>4</v>
      </c>
      <c r="AC445" s="24">
        <f t="shared" si="58"/>
        <v>25</v>
      </c>
      <c r="AE445" s="404">
        <f t="shared" si="58"/>
        <v>21</v>
      </c>
    </row>
    <row r="446" spans="1:31" ht="27" x14ac:dyDescent="0.25">
      <c r="A446" s="24"/>
      <c r="B446" s="24" t="s">
        <v>445</v>
      </c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E446" s="217"/>
    </row>
    <row r="447" spans="1:31" ht="27" x14ac:dyDescent="0.25">
      <c r="A447" s="24"/>
      <c r="B447" s="9" t="s">
        <v>446</v>
      </c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E447" s="217"/>
    </row>
    <row r="448" spans="1:31" ht="27" x14ac:dyDescent="0.25">
      <c r="A448" s="10">
        <v>1</v>
      </c>
      <c r="B448" s="49" t="s">
        <v>447</v>
      </c>
      <c r="C448" s="21">
        <v>3</v>
      </c>
      <c r="D448" s="22">
        <v>1</v>
      </c>
      <c r="E448" s="42">
        <v>2</v>
      </c>
      <c r="F448" s="42">
        <v>0</v>
      </c>
      <c r="G448" s="42">
        <v>0</v>
      </c>
      <c r="H448" s="42">
        <v>0</v>
      </c>
      <c r="I448" s="42">
        <v>0</v>
      </c>
      <c r="J448" s="42">
        <v>18</v>
      </c>
      <c r="K448" s="22">
        <f t="shared" ref="K448:K476" si="59">J448-L448</f>
        <v>17</v>
      </c>
      <c r="L448" s="42">
        <v>1</v>
      </c>
      <c r="M448" s="42">
        <v>14</v>
      </c>
      <c r="N448" s="42">
        <v>12</v>
      </c>
      <c r="O448" s="22">
        <f t="shared" ref="O448:O476" si="60">N448-P448</f>
        <v>12</v>
      </c>
      <c r="P448" s="42">
        <v>0</v>
      </c>
      <c r="Q448" s="42">
        <v>11</v>
      </c>
      <c r="R448" s="42">
        <v>3</v>
      </c>
      <c r="S448" s="22">
        <f t="shared" ref="S448:S477" si="61">R448-T448</f>
        <v>2</v>
      </c>
      <c r="T448" s="42">
        <v>1</v>
      </c>
      <c r="U448" s="42">
        <v>1</v>
      </c>
      <c r="V448" s="42">
        <v>2</v>
      </c>
      <c r="W448" s="22">
        <f t="shared" ref="W448:W477" si="62">V448-X448</f>
        <v>2</v>
      </c>
      <c r="X448" s="42">
        <v>0</v>
      </c>
      <c r="Y448" s="42">
        <v>1</v>
      </c>
      <c r="Z448" s="42">
        <v>1</v>
      </c>
      <c r="AA448" s="22">
        <f t="shared" ref="AA448:AA477" si="63">Z448-AB448</f>
        <v>1</v>
      </c>
      <c r="AB448" s="42">
        <v>0</v>
      </c>
      <c r="AC448" s="42">
        <v>1</v>
      </c>
      <c r="AE448" s="217"/>
    </row>
    <row r="449" spans="1:31" ht="27" x14ac:dyDescent="0.25">
      <c r="A449" s="10">
        <v>2</v>
      </c>
      <c r="B449" s="49" t="s">
        <v>448</v>
      </c>
      <c r="C449" s="21">
        <v>4</v>
      </c>
      <c r="D449" s="22">
        <v>3</v>
      </c>
      <c r="E449" s="42">
        <v>1</v>
      </c>
      <c r="F449" s="42">
        <v>2</v>
      </c>
      <c r="G449" s="42">
        <v>0</v>
      </c>
      <c r="H449" s="42">
        <v>0</v>
      </c>
      <c r="I449" s="42">
        <v>0</v>
      </c>
      <c r="J449" s="42">
        <v>19</v>
      </c>
      <c r="K449" s="22">
        <f t="shared" si="59"/>
        <v>16</v>
      </c>
      <c r="L449" s="42">
        <v>3</v>
      </c>
      <c r="M449" s="42">
        <v>13</v>
      </c>
      <c r="N449" s="42">
        <v>13</v>
      </c>
      <c r="O449" s="22">
        <f t="shared" si="60"/>
        <v>11</v>
      </c>
      <c r="P449" s="42">
        <v>2</v>
      </c>
      <c r="Q449" s="42">
        <v>10</v>
      </c>
      <c r="R449" s="42">
        <v>4</v>
      </c>
      <c r="S449" s="22">
        <f t="shared" si="61"/>
        <v>3</v>
      </c>
      <c r="T449" s="42">
        <v>1</v>
      </c>
      <c r="U449" s="42">
        <v>1</v>
      </c>
      <c r="V449" s="42">
        <v>1</v>
      </c>
      <c r="W449" s="22">
        <f t="shared" si="62"/>
        <v>1</v>
      </c>
      <c r="X449" s="42">
        <v>0</v>
      </c>
      <c r="Y449" s="42">
        <v>1</v>
      </c>
      <c r="Z449" s="42">
        <v>1</v>
      </c>
      <c r="AA449" s="22">
        <f t="shared" si="63"/>
        <v>1</v>
      </c>
      <c r="AB449" s="42">
        <v>0</v>
      </c>
      <c r="AC449" s="42">
        <v>1</v>
      </c>
      <c r="AE449" s="217"/>
    </row>
    <row r="450" spans="1:31" ht="27" x14ac:dyDescent="0.25">
      <c r="A450" s="10">
        <v>3</v>
      </c>
      <c r="B450" s="49" t="s">
        <v>449</v>
      </c>
      <c r="C450" s="21">
        <v>4</v>
      </c>
      <c r="D450" s="22">
        <v>4</v>
      </c>
      <c r="E450" s="42">
        <v>0</v>
      </c>
      <c r="F450" s="42">
        <v>1</v>
      </c>
      <c r="G450" s="42">
        <v>0</v>
      </c>
      <c r="H450" s="42">
        <v>0</v>
      </c>
      <c r="I450" s="42">
        <v>0</v>
      </c>
      <c r="J450" s="42">
        <v>17</v>
      </c>
      <c r="K450" s="22">
        <f t="shared" si="59"/>
        <v>16</v>
      </c>
      <c r="L450" s="42">
        <v>1</v>
      </c>
      <c r="M450" s="42">
        <v>14</v>
      </c>
      <c r="N450" s="42">
        <v>12</v>
      </c>
      <c r="O450" s="22">
        <f t="shared" si="60"/>
        <v>11</v>
      </c>
      <c r="P450" s="42">
        <v>1</v>
      </c>
      <c r="Q450" s="42">
        <v>9</v>
      </c>
      <c r="R450" s="42">
        <v>4</v>
      </c>
      <c r="S450" s="22">
        <f t="shared" si="61"/>
        <v>4</v>
      </c>
      <c r="T450" s="42">
        <v>0</v>
      </c>
      <c r="U450" s="42">
        <v>4</v>
      </c>
      <c r="V450" s="42">
        <v>0</v>
      </c>
      <c r="W450" s="22">
        <f t="shared" si="62"/>
        <v>0</v>
      </c>
      <c r="X450" s="42">
        <v>0</v>
      </c>
      <c r="Y450" s="42">
        <v>0</v>
      </c>
      <c r="Z450" s="42">
        <v>1</v>
      </c>
      <c r="AA450" s="22">
        <f t="shared" si="63"/>
        <v>1</v>
      </c>
      <c r="AB450" s="42">
        <v>0</v>
      </c>
      <c r="AC450" s="42">
        <v>1</v>
      </c>
      <c r="AE450" s="217">
        <v>3</v>
      </c>
    </row>
    <row r="451" spans="1:31" s="25" customFormat="1" ht="27" x14ac:dyDescent="0.25">
      <c r="A451" s="10">
        <v>4</v>
      </c>
      <c r="B451" s="49" t="s">
        <v>450</v>
      </c>
      <c r="C451" s="21">
        <v>5</v>
      </c>
      <c r="D451" s="22">
        <v>5</v>
      </c>
      <c r="E451" s="42">
        <v>0</v>
      </c>
      <c r="F451" s="42">
        <v>4</v>
      </c>
      <c r="G451" s="42">
        <v>1</v>
      </c>
      <c r="H451" s="42">
        <v>0</v>
      </c>
      <c r="I451" s="42">
        <v>0</v>
      </c>
      <c r="J451" s="42">
        <v>23</v>
      </c>
      <c r="K451" s="22">
        <v>23</v>
      </c>
      <c r="L451" s="42">
        <v>0</v>
      </c>
      <c r="M451" s="42">
        <v>18</v>
      </c>
      <c r="N451" s="42">
        <v>15</v>
      </c>
      <c r="O451" s="22">
        <v>15</v>
      </c>
      <c r="P451" s="42">
        <v>0</v>
      </c>
      <c r="Q451" s="42">
        <v>13</v>
      </c>
      <c r="R451" s="42">
        <v>5</v>
      </c>
      <c r="S451" s="22">
        <f t="shared" si="61"/>
        <v>5</v>
      </c>
      <c r="T451" s="42">
        <v>0</v>
      </c>
      <c r="U451" s="42">
        <v>4</v>
      </c>
      <c r="V451" s="42">
        <v>1</v>
      </c>
      <c r="W451" s="22">
        <f t="shared" si="62"/>
        <v>1</v>
      </c>
      <c r="X451" s="42">
        <v>0</v>
      </c>
      <c r="Y451" s="42">
        <v>0</v>
      </c>
      <c r="Z451" s="42">
        <v>2</v>
      </c>
      <c r="AA451" s="22">
        <f t="shared" si="63"/>
        <v>2</v>
      </c>
      <c r="AB451" s="42">
        <v>0</v>
      </c>
      <c r="AC451" s="42">
        <v>1</v>
      </c>
      <c r="AE451" s="217">
        <v>1</v>
      </c>
    </row>
    <row r="452" spans="1:31" s="25" customFormat="1" ht="27" x14ac:dyDescent="0.25">
      <c r="A452" s="10">
        <v>5</v>
      </c>
      <c r="B452" s="49" t="s">
        <v>451</v>
      </c>
      <c r="C452" s="21">
        <v>13</v>
      </c>
      <c r="D452" s="22">
        <v>11</v>
      </c>
      <c r="E452" s="42">
        <v>2</v>
      </c>
      <c r="F452" s="42">
        <v>5</v>
      </c>
      <c r="G452" s="42">
        <v>1</v>
      </c>
      <c r="H452" s="42">
        <v>0</v>
      </c>
      <c r="I452" s="42">
        <v>0</v>
      </c>
      <c r="J452" s="42">
        <v>47</v>
      </c>
      <c r="K452" s="22">
        <f t="shared" si="59"/>
        <v>47</v>
      </c>
      <c r="L452" s="42">
        <v>0</v>
      </c>
      <c r="M452" s="42">
        <v>39</v>
      </c>
      <c r="N452" s="42">
        <v>29</v>
      </c>
      <c r="O452" s="22">
        <f t="shared" si="60"/>
        <v>29</v>
      </c>
      <c r="P452" s="42">
        <v>0</v>
      </c>
      <c r="Q452" s="42">
        <v>24</v>
      </c>
      <c r="R452" s="42">
        <v>12</v>
      </c>
      <c r="S452" s="22">
        <f t="shared" si="61"/>
        <v>12</v>
      </c>
      <c r="T452" s="42">
        <v>0</v>
      </c>
      <c r="U452" s="42">
        <v>10</v>
      </c>
      <c r="V452" s="42">
        <v>3</v>
      </c>
      <c r="W452" s="22">
        <f t="shared" si="62"/>
        <v>3</v>
      </c>
      <c r="X452" s="42">
        <v>0</v>
      </c>
      <c r="Y452" s="42">
        <v>3</v>
      </c>
      <c r="Z452" s="42">
        <v>3</v>
      </c>
      <c r="AA452" s="22">
        <f t="shared" si="63"/>
        <v>3</v>
      </c>
      <c r="AB452" s="42">
        <v>0</v>
      </c>
      <c r="AC452" s="42">
        <v>2</v>
      </c>
      <c r="AE452" s="217"/>
    </row>
    <row r="453" spans="1:31" ht="27" x14ac:dyDescent="0.25">
      <c r="A453" s="10">
        <v>6</v>
      </c>
      <c r="B453" s="49" t="s">
        <v>452</v>
      </c>
      <c r="C453" s="21">
        <v>4</v>
      </c>
      <c r="D453" s="22">
        <v>0</v>
      </c>
      <c r="E453" s="42">
        <v>4</v>
      </c>
      <c r="F453" s="42">
        <v>0</v>
      </c>
      <c r="G453" s="42">
        <v>0</v>
      </c>
      <c r="H453" s="42">
        <v>0</v>
      </c>
      <c r="I453" s="42">
        <v>1</v>
      </c>
      <c r="J453" s="42">
        <v>19</v>
      </c>
      <c r="K453" s="22">
        <f t="shared" si="59"/>
        <v>17</v>
      </c>
      <c r="L453" s="42">
        <v>2</v>
      </c>
      <c r="M453" s="42">
        <v>12</v>
      </c>
      <c r="N453" s="42">
        <v>12</v>
      </c>
      <c r="O453" s="22">
        <f t="shared" si="60"/>
        <v>12</v>
      </c>
      <c r="P453" s="42">
        <v>0</v>
      </c>
      <c r="Q453" s="42">
        <v>10</v>
      </c>
      <c r="R453" s="42">
        <v>4</v>
      </c>
      <c r="S453" s="22">
        <f t="shared" si="61"/>
        <v>2</v>
      </c>
      <c r="T453" s="42">
        <v>2</v>
      </c>
      <c r="U453" s="42">
        <v>0</v>
      </c>
      <c r="V453" s="42">
        <v>1</v>
      </c>
      <c r="W453" s="22">
        <f t="shared" si="62"/>
        <v>1</v>
      </c>
      <c r="X453" s="42">
        <v>0</v>
      </c>
      <c r="Y453" s="42">
        <v>1</v>
      </c>
      <c r="Z453" s="42">
        <v>2</v>
      </c>
      <c r="AA453" s="22">
        <f t="shared" si="63"/>
        <v>2</v>
      </c>
      <c r="AB453" s="42">
        <v>0</v>
      </c>
      <c r="AC453" s="42">
        <v>1</v>
      </c>
      <c r="AE453" s="217"/>
    </row>
    <row r="454" spans="1:31" ht="27" x14ac:dyDescent="0.25">
      <c r="A454" s="10">
        <v>7</v>
      </c>
      <c r="B454" s="49" t="s">
        <v>453</v>
      </c>
      <c r="C454" s="21">
        <v>5</v>
      </c>
      <c r="D454" s="22">
        <v>4</v>
      </c>
      <c r="E454" s="42">
        <v>1</v>
      </c>
      <c r="F454" s="42">
        <v>0</v>
      </c>
      <c r="G454" s="42">
        <v>1</v>
      </c>
      <c r="H454" s="42">
        <v>0</v>
      </c>
      <c r="I454" s="42">
        <v>0</v>
      </c>
      <c r="J454" s="42">
        <v>24</v>
      </c>
      <c r="K454" s="22">
        <f t="shared" si="59"/>
        <v>21</v>
      </c>
      <c r="L454" s="42">
        <v>3</v>
      </c>
      <c r="M454" s="42">
        <v>18</v>
      </c>
      <c r="N454" s="42">
        <v>16</v>
      </c>
      <c r="O454" s="22">
        <f t="shared" si="60"/>
        <v>14</v>
      </c>
      <c r="P454" s="42">
        <v>2</v>
      </c>
      <c r="Q454" s="42">
        <v>13</v>
      </c>
      <c r="R454" s="42">
        <v>5</v>
      </c>
      <c r="S454" s="22">
        <f t="shared" si="61"/>
        <v>4</v>
      </c>
      <c r="T454" s="42">
        <v>1</v>
      </c>
      <c r="U454" s="42">
        <v>2</v>
      </c>
      <c r="V454" s="42">
        <v>2</v>
      </c>
      <c r="W454" s="22">
        <f t="shared" si="62"/>
        <v>2</v>
      </c>
      <c r="X454" s="42">
        <v>0</v>
      </c>
      <c r="Y454" s="42">
        <v>2</v>
      </c>
      <c r="Z454" s="42">
        <v>1</v>
      </c>
      <c r="AA454" s="22">
        <f t="shared" si="63"/>
        <v>1</v>
      </c>
      <c r="AB454" s="42">
        <v>0</v>
      </c>
      <c r="AC454" s="42">
        <v>1</v>
      </c>
      <c r="AE454" s="217">
        <v>3</v>
      </c>
    </row>
    <row r="455" spans="1:31" ht="27" x14ac:dyDescent="0.25">
      <c r="A455" s="10">
        <v>8</v>
      </c>
      <c r="B455" s="49" t="s">
        <v>454</v>
      </c>
      <c r="C455" s="21">
        <v>4</v>
      </c>
      <c r="D455" s="22">
        <v>4</v>
      </c>
      <c r="E455" s="42">
        <v>0</v>
      </c>
      <c r="F455" s="42">
        <v>1</v>
      </c>
      <c r="G455" s="42">
        <v>0</v>
      </c>
      <c r="H455" s="42">
        <v>1</v>
      </c>
      <c r="I455" s="42">
        <v>0</v>
      </c>
      <c r="J455" s="42">
        <v>20</v>
      </c>
      <c r="K455" s="22">
        <v>20</v>
      </c>
      <c r="L455" s="42">
        <v>0</v>
      </c>
      <c r="M455" s="42">
        <v>17</v>
      </c>
      <c r="N455" s="42">
        <v>13</v>
      </c>
      <c r="O455" s="22">
        <v>13</v>
      </c>
      <c r="P455" s="42">
        <v>0</v>
      </c>
      <c r="Q455" s="42">
        <v>12</v>
      </c>
      <c r="R455" s="42">
        <v>4</v>
      </c>
      <c r="S455" s="22">
        <f t="shared" si="61"/>
        <v>4</v>
      </c>
      <c r="T455" s="42">
        <v>0</v>
      </c>
      <c r="U455" s="42">
        <v>3</v>
      </c>
      <c r="V455" s="42">
        <v>1</v>
      </c>
      <c r="W455" s="22">
        <f t="shared" si="62"/>
        <v>1</v>
      </c>
      <c r="X455" s="42">
        <v>0</v>
      </c>
      <c r="Y455" s="42">
        <v>1</v>
      </c>
      <c r="Z455" s="42">
        <v>2</v>
      </c>
      <c r="AA455" s="22">
        <f t="shared" si="63"/>
        <v>2</v>
      </c>
      <c r="AB455" s="42">
        <v>0</v>
      </c>
      <c r="AC455" s="42">
        <v>1</v>
      </c>
      <c r="AE455" s="217">
        <v>1</v>
      </c>
    </row>
    <row r="456" spans="1:31" ht="27" x14ac:dyDescent="0.25">
      <c r="A456" s="10">
        <v>9</v>
      </c>
      <c r="B456" s="49" t="s">
        <v>455</v>
      </c>
      <c r="C456" s="21">
        <v>4</v>
      </c>
      <c r="D456" s="22">
        <v>4</v>
      </c>
      <c r="E456" s="42">
        <v>0</v>
      </c>
      <c r="F456" s="42">
        <v>2</v>
      </c>
      <c r="G456" s="42">
        <v>0</v>
      </c>
      <c r="H456" s="42">
        <v>0</v>
      </c>
      <c r="I456" s="42">
        <v>0</v>
      </c>
      <c r="J456" s="42">
        <v>17</v>
      </c>
      <c r="K456" s="22">
        <f t="shared" si="59"/>
        <v>17</v>
      </c>
      <c r="L456" s="42">
        <v>0</v>
      </c>
      <c r="M456" s="42">
        <v>14</v>
      </c>
      <c r="N456" s="42">
        <v>12</v>
      </c>
      <c r="O456" s="22">
        <f t="shared" si="60"/>
        <v>12</v>
      </c>
      <c r="P456" s="42">
        <v>0</v>
      </c>
      <c r="Q456" s="42">
        <v>10</v>
      </c>
      <c r="R456" s="42">
        <v>4</v>
      </c>
      <c r="S456" s="22">
        <f t="shared" si="61"/>
        <v>4</v>
      </c>
      <c r="T456" s="42">
        <v>0</v>
      </c>
      <c r="U456" s="42">
        <v>3</v>
      </c>
      <c r="V456" s="42">
        <v>0</v>
      </c>
      <c r="W456" s="22">
        <f t="shared" si="62"/>
        <v>0</v>
      </c>
      <c r="X456" s="42">
        <v>0</v>
      </c>
      <c r="Y456" s="42">
        <v>0</v>
      </c>
      <c r="Z456" s="42">
        <v>1</v>
      </c>
      <c r="AA456" s="22">
        <f t="shared" si="63"/>
        <v>1</v>
      </c>
      <c r="AB456" s="42">
        <v>0</v>
      </c>
      <c r="AC456" s="42">
        <v>1</v>
      </c>
      <c r="AE456" s="217"/>
    </row>
    <row r="457" spans="1:31" ht="27" x14ac:dyDescent="0.25">
      <c r="A457" s="10">
        <v>10</v>
      </c>
      <c r="B457" s="49" t="s">
        <v>456</v>
      </c>
      <c r="C457" s="21">
        <v>6</v>
      </c>
      <c r="D457" s="22">
        <v>4</v>
      </c>
      <c r="E457" s="42">
        <v>2</v>
      </c>
      <c r="F457" s="42">
        <v>0</v>
      </c>
      <c r="G457" s="42">
        <v>1</v>
      </c>
      <c r="H457" s="42">
        <v>0</v>
      </c>
      <c r="I457" s="42">
        <v>0</v>
      </c>
      <c r="J457" s="42">
        <v>23</v>
      </c>
      <c r="K457" s="22">
        <f t="shared" si="59"/>
        <v>23</v>
      </c>
      <c r="L457" s="42">
        <v>0</v>
      </c>
      <c r="M457" s="42">
        <v>20</v>
      </c>
      <c r="N457" s="42">
        <v>16</v>
      </c>
      <c r="O457" s="22">
        <f t="shared" si="60"/>
        <v>16</v>
      </c>
      <c r="P457" s="42">
        <v>0</v>
      </c>
      <c r="Q457" s="42">
        <v>15</v>
      </c>
      <c r="R457" s="42">
        <v>6</v>
      </c>
      <c r="S457" s="22">
        <f t="shared" si="61"/>
        <v>6</v>
      </c>
      <c r="T457" s="42">
        <v>0</v>
      </c>
      <c r="U457" s="42">
        <v>4</v>
      </c>
      <c r="V457" s="42">
        <v>0</v>
      </c>
      <c r="W457" s="22">
        <f t="shared" si="62"/>
        <v>0</v>
      </c>
      <c r="X457" s="42">
        <v>0</v>
      </c>
      <c r="Y457" s="42">
        <v>0</v>
      </c>
      <c r="Z457" s="42">
        <v>1</v>
      </c>
      <c r="AA457" s="22">
        <f t="shared" si="63"/>
        <v>1</v>
      </c>
      <c r="AB457" s="42">
        <v>0</v>
      </c>
      <c r="AC457" s="42">
        <v>1</v>
      </c>
      <c r="AE457" s="217"/>
    </row>
    <row r="458" spans="1:31" ht="27" x14ac:dyDescent="0.25">
      <c r="A458" s="10">
        <v>11</v>
      </c>
      <c r="B458" s="49" t="s">
        <v>457</v>
      </c>
      <c r="C458" s="21">
        <v>5</v>
      </c>
      <c r="D458" s="22">
        <v>2</v>
      </c>
      <c r="E458" s="42">
        <v>3</v>
      </c>
      <c r="F458" s="42">
        <v>0</v>
      </c>
      <c r="G458" s="42">
        <v>0</v>
      </c>
      <c r="H458" s="42">
        <v>0</v>
      </c>
      <c r="I458" s="42">
        <v>0</v>
      </c>
      <c r="J458" s="42">
        <v>21</v>
      </c>
      <c r="K458" s="22">
        <f t="shared" si="59"/>
        <v>20</v>
      </c>
      <c r="L458" s="42">
        <v>1</v>
      </c>
      <c r="M458" s="42">
        <v>17</v>
      </c>
      <c r="N458" s="42">
        <v>14</v>
      </c>
      <c r="O458" s="22">
        <f t="shared" si="60"/>
        <v>14</v>
      </c>
      <c r="P458" s="42">
        <v>0</v>
      </c>
      <c r="Q458" s="42">
        <v>13</v>
      </c>
      <c r="R458" s="42">
        <v>5</v>
      </c>
      <c r="S458" s="22">
        <f t="shared" si="61"/>
        <v>4</v>
      </c>
      <c r="T458" s="42">
        <v>1</v>
      </c>
      <c r="U458" s="42">
        <v>2</v>
      </c>
      <c r="V458" s="42">
        <v>1</v>
      </c>
      <c r="W458" s="22">
        <f t="shared" si="62"/>
        <v>1</v>
      </c>
      <c r="X458" s="42">
        <v>0</v>
      </c>
      <c r="Y458" s="42">
        <v>1</v>
      </c>
      <c r="Z458" s="42">
        <v>1</v>
      </c>
      <c r="AA458" s="22">
        <f t="shared" si="63"/>
        <v>1</v>
      </c>
      <c r="AB458" s="42">
        <v>0</v>
      </c>
      <c r="AC458" s="42">
        <v>1</v>
      </c>
      <c r="AE458" s="217">
        <v>5</v>
      </c>
    </row>
    <row r="459" spans="1:31" ht="27" x14ac:dyDescent="0.25">
      <c r="A459" s="10">
        <v>12</v>
      </c>
      <c r="B459" s="49" t="s">
        <v>458</v>
      </c>
      <c r="C459" s="21">
        <v>3</v>
      </c>
      <c r="D459" s="22">
        <v>3</v>
      </c>
      <c r="E459" s="42">
        <v>0</v>
      </c>
      <c r="F459" s="42">
        <v>1</v>
      </c>
      <c r="G459" s="42">
        <v>0</v>
      </c>
      <c r="H459" s="42">
        <v>0</v>
      </c>
      <c r="I459" s="42">
        <v>0</v>
      </c>
      <c r="J459" s="42">
        <v>14</v>
      </c>
      <c r="K459" s="22">
        <v>14</v>
      </c>
      <c r="L459" s="42">
        <v>0</v>
      </c>
      <c r="M459" s="42">
        <v>8</v>
      </c>
      <c r="N459" s="42">
        <v>10</v>
      </c>
      <c r="O459" s="22">
        <f t="shared" si="60"/>
        <v>10</v>
      </c>
      <c r="P459" s="42">
        <v>0</v>
      </c>
      <c r="Q459" s="42">
        <v>6</v>
      </c>
      <c r="R459" s="42">
        <v>3</v>
      </c>
      <c r="S459" s="22">
        <f t="shared" si="61"/>
        <v>3</v>
      </c>
      <c r="T459" s="42">
        <v>0</v>
      </c>
      <c r="U459" s="42">
        <v>1</v>
      </c>
      <c r="V459" s="42">
        <v>0</v>
      </c>
      <c r="W459" s="22">
        <f t="shared" si="62"/>
        <v>0</v>
      </c>
      <c r="X459" s="42">
        <v>0</v>
      </c>
      <c r="Y459" s="42">
        <v>0</v>
      </c>
      <c r="Z459" s="42">
        <v>1</v>
      </c>
      <c r="AA459" s="22">
        <f t="shared" si="63"/>
        <v>1</v>
      </c>
      <c r="AB459" s="42">
        <v>0</v>
      </c>
      <c r="AC459" s="42">
        <v>1</v>
      </c>
      <c r="AE459" s="217"/>
    </row>
    <row r="460" spans="1:31" ht="27" x14ac:dyDescent="0.25">
      <c r="A460" s="10">
        <v>13</v>
      </c>
      <c r="B460" s="49" t="s">
        <v>459</v>
      </c>
      <c r="C460" s="21">
        <v>6</v>
      </c>
      <c r="D460" s="22">
        <v>6</v>
      </c>
      <c r="E460" s="42">
        <v>0</v>
      </c>
      <c r="F460" s="42">
        <v>2</v>
      </c>
      <c r="G460" s="42">
        <v>1</v>
      </c>
      <c r="H460" s="42">
        <v>0</v>
      </c>
      <c r="I460" s="42">
        <v>0</v>
      </c>
      <c r="J460" s="42">
        <v>25</v>
      </c>
      <c r="K460" s="22">
        <f t="shared" si="59"/>
        <v>24</v>
      </c>
      <c r="L460" s="42">
        <v>1</v>
      </c>
      <c r="M460" s="42">
        <v>19</v>
      </c>
      <c r="N460" s="42">
        <v>16</v>
      </c>
      <c r="O460" s="22">
        <f t="shared" si="60"/>
        <v>15</v>
      </c>
      <c r="P460" s="42">
        <v>1</v>
      </c>
      <c r="Q460" s="42">
        <v>11</v>
      </c>
      <c r="R460" s="42">
        <v>6</v>
      </c>
      <c r="S460" s="22">
        <f t="shared" si="61"/>
        <v>6</v>
      </c>
      <c r="T460" s="42">
        <v>0</v>
      </c>
      <c r="U460" s="42">
        <v>5</v>
      </c>
      <c r="V460" s="42">
        <v>2</v>
      </c>
      <c r="W460" s="22">
        <f t="shared" si="62"/>
        <v>2</v>
      </c>
      <c r="X460" s="42">
        <v>0</v>
      </c>
      <c r="Y460" s="42">
        <v>2</v>
      </c>
      <c r="Z460" s="42">
        <v>1</v>
      </c>
      <c r="AA460" s="22">
        <f t="shared" si="63"/>
        <v>1</v>
      </c>
      <c r="AB460" s="42">
        <v>0</v>
      </c>
      <c r="AC460" s="42">
        <v>1</v>
      </c>
      <c r="AE460" s="217">
        <v>1</v>
      </c>
    </row>
    <row r="461" spans="1:31" ht="27" x14ac:dyDescent="0.25">
      <c r="A461" s="10">
        <v>14</v>
      </c>
      <c r="B461" s="49" t="s">
        <v>460</v>
      </c>
      <c r="C461" s="21">
        <v>4</v>
      </c>
      <c r="D461" s="22">
        <v>1</v>
      </c>
      <c r="E461" s="42">
        <v>3</v>
      </c>
      <c r="F461" s="42">
        <v>1</v>
      </c>
      <c r="G461" s="42">
        <v>1</v>
      </c>
      <c r="H461" s="42">
        <v>0</v>
      </c>
      <c r="I461" s="42">
        <v>0</v>
      </c>
      <c r="J461" s="42">
        <v>17</v>
      </c>
      <c r="K461" s="22">
        <f t="shared" si="59"/>
        <v>14</v>
      </c>
      <c r="L461" s="42">
        <v>3</v>
      </c>
      <c r="M461" s="42">
        <v>12</v>
      </c>
      <c r="N461" s="42">
        <v>12</v>
      </c>
      <c r="O461" s="22">
        <f t="shared" si="60"/>
        <v>10</v>
      </c>
      <c r="P461" s="42">
        <v>2</v>
      </c>
      <c r="Q461" s="42">
        <v>8</v>
      </c>
      <c r="R461" s="42">
        <v>4</v>
      </c>
      <c r="S461" s="22">
        <f t="shared" si="61"/>
        <v>3</v>
      </c>
      <c r="T461" s="42">
        <v>1</v>
      </c>
      <c r="U461" s="42">
        <v>3</v>
      </c>
      <c r="V461" s="42">
        <v>0</v>
      </c>
      <c r="W461" s="22">
        <f t="shared" si="62"/>
        <v>0</v>
      </c>
      <c r="X461" s="42">
        <v>0</v>
      </c>
      <c r="Y461" s="42">
        <v>0</v>
      </c>
      <c r="Z461" s="42">
        <v>1</v>
      </c>
      <c r="AA461" s="22">
        <f t="shared" si="63"/>
        <v>1</v>
      </c>
      <c r="AB461" s="42">
        <v>0</v>
      </c>
      <c r="AC461" s="42">
        <v>1</v>
      </c>
      <c r="AE461" s="217"/>
    </row>
    <row r="462" spans="1:31" ht="27" x14ac:dyDescent="0.25">
      <c r="A462" s="10">
        <v>15</v>
      </c>
      <c r="B462" s="49" t="s">
        <v>461</v>
      </c>
      <c r="C462" s="21">
        <v>8</v>
      </c>
      <c r="D462" s="22">
        <v>6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33</v>
      </c>
      <c r="K462" s="22">
        <f t="shared" si="59"/>
        <v>33</v>
      </c>
      <c r="L462" s="42">
        <v>0</v>
      </c>
      <c r="M462" s="42">
        <v>25</v>
      </c>
      <c r="N462" s="42">
        <v>22</v>
      </c>
      <c r="O462" s="22">
        <f t="shared" si="60"/>
        <v>22</v>
      </c>
      <c r="P462" s="42">
        <v>0</v>
      </c>
      <c r="Q462" s="42">
        <v>19</v>
      </c>
      <c r="R462" s="42">
        <v>8</v>
      </c>
      <c r="S462" s="22">
        <f t="shared" si="61"/>
        <v>8</v>
      </c>
      <c r="T462" s="42">
        <v>0</v>
      </c>
      <c r="U462" s="42">
        <v>3</v>
      </c>
      <c r="V462" s="42">
        <v>2</v>
      </c>
      <c r="W462" s="22">
        <f t="shared" si="62"/>
        <v>2</v>
      </c>
      <c r="X462" s="42">
        <v>0</v>
      </c>
      <c r="Y462" s="42">
        <v>2</v>
      </c>
      <c r="Z462" s="42">
        <v>1</v>
      </c>
      <c r="AA462" s="22">
        <f t="shared" si="63"/>
        <v>1</v>
      </c>
      <c r="AB462" s="42">
        <v>0</v>
      </c>
      <c r="AC462" s="42">
        <v>1</v>
      </c>
      <c r="AE462" s="217"/>
    </row>
    <row r="463" spans="1:31" ht="27" x14ac:dyDescent="0.25">
      <c r="A463" s="10">
        <v>16</v>
      </c>
      <c r="B463" s="49" t="s">
        <v>462</v>
      </c>
      <c r="C463" s="21">
        <v>4</v>
      </c>
      <c r="D463" s="22">
        <v>4</v>
      </c>
      <c r="E463" s="42">
        <v>0</v>
      </c>
      <c r="F463" s="42">
        <v>1</v>
      </c>
      <c r="G463" s="42">
        <v>1</v>
      </c>
      <c r="H463" s="42">
        <v>0</v>
      </c>
      <c r="I463" s="42">
        <v>0</v>
      </c>
      <c r="J463" s="42">
        <v>17</v>
      </c>
      <c r="K463" s="22">
        <f t="shared" si="59"/>
        <v>15</v>
      </c>
      <c r="L463" s="42">
        <v>2</v>
      </c>
      <c r="M463" s="42">
        <v>12</v>
      </c>
      <c r="N463" s="42">
        <v>11</v>
      </c>
      <c r="O463" s="22">
        <f t="shared" si="60"/>
        <v>11</v>
      </c>
      <c r="P463" s="42">
        <v>0</v>
      </c>
      <c r="Q463" s="42">
        <v>9</v>
      </c>
      <c r="R463" s="42">
        <v>4</v>
      </c>
      <c r="S463" s="22">
        <f t="shared" si="61"/>
        <v>2</v>
      </c>
      <c r="T463" s="42">
        <v>2</v>
      </c>
      <c r="U463" s="42">
        <v>1</v>
      </c>
      <c r="V463" s="42">
        <v>1</v>
      </c>
      <c r="W463" s="22">
        <f t="shared" si="62"/>
        <v>1</v>
      </c>
      <c r="X463" s="42">
        <v>0</v>
      </c>
      <c r="Y463" s="42">
        <v>1</v>
      </c>
      <c r="Z463" s="42">
        <v>1</v>
      </c>
      <c r="AA463" s="22">
        <f t="shared" si="63"/>
        <v>1</v>
      </c>
      <c r="AB463" s="42">
        <v>0</v>
      </c>
      <c r="AC463" s="42">
        <v>1</v>
      </c>
      <c r="AE463" s="217"/>
    </row>
    <row r="464" spans="1:31" ht="27" x14ac:dyDescent="0.25">
      <c r="A464" s="10">
        <v>17</v>
      </c>
      <c r="B464" s="49" t="s">
        <v>463</v>
      </c>
      <c r="C464" s="21">
        <v>5</v>
      </c>
      <c r="D464" s="22">
        <v>4</v>
      </c>
      <c r="E464" s="42">
        <v>1</v>
      </c>
      <c r="F464" s="42">
        <v>2</v>
      </c>
      <c r="G464" s="42">
        <v>0</v>
      </c>
      <c r="H464" s="42">
        <v>0</v>
      </c>
      <c r="I464" s="42">
        <v>0</v>
      </c>
      <c r="J464" s="42">
        <v>22</v>
      </c>
      <c r="K464" s="22">
        <f t="shared" si="59"/>
        <v>21</v>
      </c>
      <c r="L464" s="42">
        <v>1</v>
      </c>
      <c r="M464" s="42">
        <v>15</v>
      </c>
      <c r="N464" s="42">
        <v>15</v>
      </c>
      <c r="O464" s="22">
        <f t="shared" si="60"/>
        <v>14</v>
      </c>
      <c r="P464" s="42">
        <v>1</v>
      </c>
      <c r="Q464" s="42">
        <v>11</v>
      </c>
      <c r="R464" s="42">
        <v>5</v>
      </c>
      <c r="S464" s="22">
        <f t="shared" si="61"/>
        <v>5</v>
      </c>
      <c r="T464" s="42">
        <v>0</v>
      </c>
      <c r="U464" s="42">
        <v>2</v>
      </c>
      <c r="V464" s="42">
        <v>1</v>
      </c>
      <c r="W464" s="22">
        <f t="shared" si="62"/>
        <v>1</v>
      </c>
      <c r="X464" s="42">
        <v>0</v>
      </c>
      <c r="Y464" s="42">
        <v>1</v>
      </c>
      <c r="Z464" s="42">
        <v>1</v>
      </c>
      <c r="AA464" s="22">
        <f t="shared" si="63"/>
        <v>1</v>
      </c>
      <c r="AB464" s="42">
        <v>0</v>
      </c>
      <c r="AC464" s="42">
        <v>1</v>
      </c>
      <c r="AE464" s="217">
        <v>3</v>
      </c>
    </row>
    <row r="465" spans="1:31" ht="27" x14ac:dyDescent="0.25">
      <c r="A465" s="10">
        <v>18</v>
      </c>
      <c r="B465" s="49" t="s">
        <v>464</v>
      </c>
      <c r="C465" s="21">
        <v>4</v>
      </c>
      <c r="D465" s="22">
        <v>1</v>
      </c>
      <c r="E465" s="42">
        <v>3</v>
      </c>
      <c r="F465" s="42">
        <v>1</v>
      </c>
      <c r="G465" s="42">
        <v>0</v>
      </c>
      <c r="H465" s="42">
        <v>0</v>
      </c>
      <c r="I465" s="42">
        <v>0</v>
      </c>
      <c r="J465" s="42">
        <v>18</v>
      </c>
      <c r="K465" s="22">
        <f t="shared" si="59"/>
        <v>17</v>
      </c>
      <c r="L465" s="42">
        <v>1</v>
      </c>
      <c r="M465" s="42">
        <v>13</v>
      </c>
      <c r="N465" s="42">
        <v>13</v>
      </c>
      <c r="O465" s="22">
        <f t="shared" si="60"/>
        <v>13</v>
      </c>
      <c r="P465" s="42">
        <v>0</v>
      </c>
      <c r="Q465" s="42">
        <v>10</v>
      </c>
      <c r="R465" s="42">
        <v>4</v>
      </c>
      <c r="S465" s="22">
        <f t="shared" si="61"/>
        <v>3</v>
      </c>
      <c r="T465" s="42">
        <v>1</v>
      </c>
      <c r="U465" s="42">
        <v>2</v>
      </c>
      <c r="V465" s="42">
        <v>0</v>
      </c>
      <c r="W465" s="22">
        <f t="shared" si="62"/>
        <v>0</v>
      </c>
      <c r="X465" s="42">
        <v>0</v>
      </c>
      <c r="Y465" s="42">
        <v>0</v>
      </c>
      <c r="Z465" s="42">
        <v>1</v>
      </c>
      <c r="AA465" s="22">
        <f t="shared" si="63"/>
        <v>1</v>
      </c>
      <c r="AB465" s="42">
        <v>0</v>
      </c>
      <c r="AC465" s="42">
        <v>1</v>
      </c>
      <c r="AE465" s="217"/>
    </row>
    <row r="466" spans="1:31" ht="27" x14ac:dyDescent="0.25">
      <c r="A466" s="10">
        <v>19</v>
      </c>
      <c r="B466" s="49" t="s">
        <v>465</v>
      </c>
      <c r="C466" s="21">
        <v>11</v>
      </c>
      <c r="D466" s="22">
        <v>6</v>
      </c>
      <c r="E466" s="42">
        <v>5</v>
      </c>
      <c r="F466" s="42">
        <v>2</v>
      </c>
      <c r="G466" s="42">
        <v>0</v>
      </c>
      <c r="H466" s="42">
        <v>0</v>
      </c>
      <c r="I466" s="42">
        <v>0</v>
      </c>
      <c r="J466" s="42">
        <v>45</v>
      </c>
      <c r="K466" s="22">
        <v>41</v>
      </c>
      <c r="L466" s="42">
        <v>4</v>
      </c>
      <c r="M466" s="42">
        <v>31</v>
      </c>
      <c r="N466" s="42">
        <v>30</v>
      </c>
      <c r="O466" s="22">
        <v>29</v>
      </c>
      <c r="P466" s="42">
        <v>1</v>
      </c>
      <c r="Q466" s="42">
        <v>24</v>
      </c>
      <c r="R466" s="42">
        <v>12</v>
      </c>
      <c r="S466" s="22">
        <v>9</v>
      </c>
      <c r="T466" s="42">
        <v>3</v>
      </c>
      <c r="U466" s="42">
        <v>4</v>
      </c>
      <c r="V466" s="42">
        <v>1</v>
      </c>
      <c r="W466" s="22">
        <f t="shared" si="62"/>
        <v>1</v>
      </c>
      <c r="X466" s="42">
        <v>0</v>
      </c>
      <c r="Y466" s="42">
        <v>1</v>
      </c>
      <c r="Z466" s="42">
        <v>2</v>
      </c>
      <c r="AA466" s="22">
        <f t="shared" si="63"/>
        <v>2</v>
      </c>
      <c r="AB466" s="42">
        <v>0</v>
      </c>
      <c r="AC466" s="42">
        <v>2</v>
      </c>
      <c r="AE466" s="217">
        <v>13</v>
      </c>
    </row>
    <row r="467" spans="1:31" ht="27" x14ac:dyDescent="0.25">
      <c r="A467" s="10">
        <v>20</v>
      </c>
      <c r="B467" s="49" t="s">
        <v>466</v>
      </c>
      <c r="C467" s="21">
        <v>3</v>
      </c>
      <c r="D467" s="22">
        <v>3</v>
      </c>
      <c r="E467" s="42">
        <v>0</v>
      </c>
      <c r="F467" s="42">
        <v>1</v>
      </c>
      <c r="G467" s="42">
        <v>0</v>
      </c>
      <c r="H467" s="42">
        <v>0</v>
      </c>
      <c r="I467" s="42">
        <v>0</v>
      </c>
      <c r="J467" s="42">
        <v>17</v>
      </c>
      <c r="K467" s="22">
        <f t="shared" si="59"/>
        <v>17</v>
      </c>
      <c r="L467" s="42">
        <v>0</v>
      </c>
      <c r="M467" s="42">
        <v>12</v>
      </c>
      <c r="N467" s="42">
        <v>12</v>
      </c>
      <c r="O467" s="22">
        <f t="shared" si="60"/>
        <v>12</v>
      </c>
      <c r="P467" s="42">
        <v>0</v>
      </c>
      <c r="Q467" s="42">
        <v>8</v>
      </c>
      <c r="R467" s="42">
        <v>3</v>
      </c>
      <c r="S467" s="22">
        <f t="shared" si="61"/>
        <v>3</v>
      </c>
      <c r="T467" s="42">
        <v>0</v>
      </c>
      <c r="U467" s="42">
        <v>2</v>
      </c>
      <c r="V467" s="42">
        <v>1</v>
      </c>
      <c r="W467" s="22">
        <f t="shared" si="62"/>
        <v>1</v>
      </c>
      <c r="X467" s="42">
        <v>0</v>
      </c>
      <c r="Y467" s="42">
        <v>1</v>
      </c>
      <c r="Z467" s="42">
        <v>1</v>
      </c>
      <c r="AA467" s="22">
        <f t="shared" si="63"/>
        <v>1</v>
      </c>
      <c r="AB467" s="42">
        <v>0</v>
      </c>
      <c r="AC467" s="42">
        <v>1</v>
      </c>
      <c r="AE467" s="217"/>
    </row>
    <row r="468" spans="1:31" ht="27" x14ac:dyDescent="0.25">
      <c r="A468" s="10">
        <v>21</v>
      </c>
      <c r="B468" s="49" t="s">
        <v>467</v>
      </c>
      <c r="C468" s="21">
        <v>3</v>
      </c>
      <c r="D468" s="22">
        <v>1</v>
      </c>
      <c r="E468" s="42">
        <v>2</v>
      </c>
      <c r="F468" s="42">
        <v>0</v>
      </c>
      <c r="G468" s="42">
        <v>0</v>
      </c>
      <c r="H468" s="42">
        <v>0</v>
      </c>
      <c r="I468" s="42">
        <v>0</v>
      </c>
      <c r="J468" s="42">
        <v>15</v>
      </c>
      <c r="K468" s="22">
        <f t="shared" si="59"/>
        <v>14</v>
      </c>
      <c r="L468" s="42">
        <v>1</v>
      </c>
      <c r="M468" s="42">
        <v>8</v>
      </c>
      <c r="N468" s="42">
        <v>11</v>
      </c>
      <c r="O468" s="22">
        <f t="shared" si="60"/>
        <v>10</v>
      </c>
      <c r="P468" s="42">
        <v>1</v>
      </c>
      <c r="Q468" s="42">
        <v>5</v>
      </c>
      <c r="R468" s="42">
        <v>3</v>
      </c>
      <c r="S468" s="22">
        <f t="shared" si="61"/>
        <v>3</v>
      </c>
      <c r="T468" s="42">
        <v>0</v>
      </c>
      <c r="U468" s="42">
        <v>2</v>
      </c>
      <c r="V468" s="42">
        <v>0</v>
      </c>
      <c r="W468" s="22">
        <f t="shared" si="62"/>
        <v>0</v>
      </c>
      <c r="X468" s="42">
        <v>0</v>
      </c>
      <c r="Y468" s="42">
        <v>0</v>
      </c>
      <c r="Z468" s="42">
        <v>1</v>
      </c>
      <c r="AA468" s="22">
        <f t="shared" si="63"/>
        <v>1</v>
      </c>
      <c r="AB468" s="42">
        <v>0</v>
      </c>
      <c r="AC468" s="42">
        <v>1</v>
      </c>
      <c r="AE468" s="217">
        <v>3</v>
      </c>
    </row>
    <row r="469" spans="1:31" ht="27" x14ac:dyDescent="0.25">
      <c r="A469" s="10">
        <v>22</v>
      </c>
      <c r="B469" s="49" t="s">
        <v>468</v>
      </c>
      <c r="C469" s="21">
        <v>8</v>
      </c>
      <c r="D469" s="22">
        <v>4</v>
      </c>
      <c r="E469" s="42">
        <v>4</v>
      </c>
      <c r="F469" s="42">
        <v>0</v>
      </c>
      <c r="G469" s="42">
        <v>2</v>
      </c>
      <c r="H469" s="42">
        <v>0</v>
      </c>
      <c r="I469" s="42">
        <v>0</v>
      </c>
      <c r="J469" s="42">
        <v>30</v>
      </c>
      <c r="K469" s="22">
        <v>28</v>
      </c>
      <c r="L469" s="42">
        <v>2</v>
      </c>
      <c r="M469" s="42">
        <v>24</v>
      </c>
      <c r="N469" s="42">
        <v>20</v>
      </c>
      <c r="O469" s="22">
        <f t="shared" si="60"/>
        <v>20</v>
      </c>
      <c r="P469" s="42">
        <v>0</v>
      </c>
      <c r="Q469" s="42">
        <v>18</v>
      </c>
      <c r="R469" s="42">
        <v>8</v>
      </c>
      <c r="S469" s="22">
        <v>6</v>
      </c>
      <c r="T469" s="42">
        <v>2</v>
      </c>
      <c r="U469" s="42">
        <v>4</v>
      </c>
      <c r="V469" s="42">
        <v>1</v>
      </c>
      <c r="W469" s="22">
        <f t="shared" si="62"/>
        <v>1</v>
      </c>
      <c r="X469" s="42">
        <v>0</v>
      </c>
      <c r="Y469" s="42">
        <v>1</v>
      </c>
      <c r="Z469" s="42">
        <v>1</v>
      </c>
      <c r="AA469" s="22">
        <f t="shared" si="63"/>
        <v>1</v>
      </c>
      <c r="AB469" s="42">
        <v>0</v>
      </c>
      <c r="AC469" s="42">
        <v>1</v>
      </c>
      <c r="AE469" s="217"/>
    </row>
    <row r="470" spans="1:31" ht="27" x14ac:dyDescent="0.25">
      <c r="A470" s="10">
        <v>23</v>
      </c>
      <c r="B470" s="49" t="s">
        <v>469</v>
      </c>
      <c r="C470" s="21">
        <v>7</v>
      </c>
      <c r="D470" s="22">
        <v>3</v>
      </c>
      <c r="E470" s="42">
        <v>4</v>
      </c>
      <c r="F470" s="42">
        <v>3</v>
      </c>
      <c r="G470" s="42">
        <v>0</v>
      </c>
      <c r="H470" s="42">
        <v>0</v>
      </c>
      <c r="I470" s="42">
        <v>0</v>
      </c>
      <c r="J470" s="42">
        <v>26</v>
      </c>
      <c r="K470" s="22">
        <f t="shared" si="59"/>
        <v>24</v>
      </c>
      <c r="L470" s="42">
        <v>2</v>
      </c>
      <c r="M470" s="42">
        <v>17</v>
      </c>
      <c r="N470" s="42">
        <v>18</v>
      </c>
      <c r="O470" s="22">
        <f t="shared" si="60"/>
        <v>17</v>
      </c>
      <c r="P470" s="42">
        <v>1</v>
      </c>
      <c r="Q470" s="42">
        <v>12</v>
      </c>
      <c r="R470" s="42">
        <v>7</v>
      </c>
      <c r="S470" s="22">
        <f t="shared" si="61"/>
        <v>6</v>
      </c>
      <c r="T470" s="42">
        <v>1</v>
      </c>
      <c r="U470" s="42">
        <v>4</v>
      </c>
      <c r="V470" s="42">
        <v>0</v>
      </c>
      <c r="W470" s="22">
        <f t="shared" si="62"/>
        <v>0</v>
      </c>
      <c r="X470" s="42">
        <v>0</v>
      </c>
      <c r="Y470" s="42">
        <v>0</v>
      </c>
      <c r="Z470" s="42">
        <v>1</v>
      </c>
      <c r="AA470" s="22">
        <f t="shared" si="63"/>
        <v>1</v>
      </c>
      <c r="AB470" s="42">
        <v>0</v>
      </c>
      <c r="AC470" s="42">
        <v>1</v>
      </c>
      <c r="AE470" s="217"/>
    </row>
    <row r="471" spans="1:31" ht="27" x14ac:dyDescent="0.25">
      <c r="A471" s="10"/>
      <c r="B471" s="51" t="s">
        <v>470</v>
      </c>
      <c r="C471" s="153"/>
      <c r="D471" s="154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E471" s="217"/>
    </row>
    <row r="472" spans="1:31" ht="27" x14ac:dyDescent="0.25">
      <c r="A472" s="10">
        <v>24</v>
      </c>
      <c r="B472" s="49" t="s">
        <v>471</v>
      </c>
      <c r="C472" s="21">
        <v>12</v>
      </c>
      <c r="D472" s="22">
        <v>11</v>
      </c>
      <c r="E472" s="42">
        <v>1</v>
      </c>
      <c r="F472" s="42">
        <v>6</v>
      </c>
      <c r="G472" s="42">
        <v>6</v>
      </c>
      <c r="H472" s="42">
        <v>0</v>
      </c>
      <c r="I472" s="42">
        <v>0</v>
      </c>
      <c r="J472" s="42">
        <v>42</v>
      </c>
      <c r="K472" s="22">
        <f t="shared" si="59"/>
        <v>42</v>
      </c>
      <c r="L472" s="42">
        <v>0</v>
      </c>
      <c r="M472" s="42">
        <v>28</v>
      </c>
      <c r="N472" s="42">
        <v>27</v>
      </c>
      <c r="O472" s="22">
        <f t="shared" si="60"/>
        <v>27</v>
      </c>
      <c r="P472" s="42">
        <v>0</v>
      </c>
      <c r="Q472" s="42">
        <v>17</v>
      </c>
      <c r="R472" s="42">
        <v>12</v>
      </c>
      <c r="S472" s="22">
        <f t="shared" si="61"/>
        <v>12</v>
      </c>
      <c r="T472" s="42">
        <v>0</v>
      </c>
      <c r="U472" s="42">
        <v>8</v>
      </c>
      <c r="V472" s="42">
        <v>1</v>
      </c>
      <c r="W472" s="22">
        <f t="shared" si="62"/>
        <v>1</v>
      </c>
      <c r="X472" s="42">
        <v>0</v>
      </c>
      <c r="Y472" s="42">
        <v>1</v>
      </c>
      <c r="Z472" s="42">
        <v>2</v>
      </c>
      <c r="AA472" s="22">
        <f t="shared" si="63"/>
        <v>2</v>
      </c>
      <c r="AB472" s="42">
        <v>0</v>
      </c>
      <c r="AC472" s="42">
        <v>2</v>
      </c>
      <c r="AE472" s="217">
        <v>5</v>
      </c>
    </row>
    <row r="473" spans="1:31" ht="27" x14ac:dyDescent="0.25">
      <c r="A473" s="10">
        <v>25</v>
      </c>
      <c r="B473" s="49" t="s">
        <v>472</v>
      </c>
      <c r="C473" s="21">
        <v>13</v>
      </c>
      <c r="D473" s="22">
        <v>12</v>
      </c>
      <c r="E473" s="42">
        <v>1</v>
      </c>
      <c r="F473" s="42">
        <v>7</v>
      </c>
      <c r="G473" s="42">
        <v>12</v>
      </c>
      <c r="H473" s="42">
        <v>0</v>
      </c>
      <c r="I473" s="42">
        <v>0</v>
      </c>
      <c r="J473" s="42">
        <v>47</v>
      </c>
      <c r="K473" s="22">
        <v>46</v>
      </c>
      <c r="L473" s="42">
        <v>1</v>
      </c>
      <c r="M473" s="42">
        <v>35</v>
      </c>
      <c r="N473" s="42">
        <v>28</v>
      </c>
      <c r="O473" s="22">
        <v>27</v>
      </c>
      <c r="P473" s="42">
        <v>1</v>
      </c>
      <c r="Q473" s="42">
        <v>20</v>
      </c>
      <c r="R473" s="42">
        <v>13</v>
      </c>
      <c r="S473" s="22">
        <v>13</v>
      </c>
      <c r="T473" s="42">
        <v>0</v>
      </c>
      <c r="U473" s="42">
        <v>11</v>
      </c>
      <c r="V473" s="42">
        <v>2</v>
      </c>
      <c r="W473" s="22">
        <f t="shared" si="62"/>
        <v>2</v>
      </c>
      <c r="X473" s="42">
        <v>0</v>
      </c>
      <c r="Y473" s="42">
        <v>2</v>
      </c>
      <c r="Z473" s="42">
        <v>4</v>
      </c>
      <c r="AA473" s="22">
        <f t="shared" si="63"/>
        <v>4</v>
      </c>
      <c r="AB473" s="42">
        <v>0</v>
      </c>
      <c r="AC473" s="42">
        <v>2</v>
      </c>
      <c r="AE473" s="217"/>
    </row>
    <row r="474" spans="1:31" ht="27" x14ac:dyDescent="0.25">
      <c r="A474" s="10">
        <v>26</v>
      </c>
      <c r="B474" s="49" t="s">
        <v>473</v>
      </c>
      <c r="C474" s="21">
        <v>10</v>
      </c>
      <c r="D474" s="22">
        <v>9</v>
      </c>
      <c r="E474" s="42">
        <v>1</v>
      </c>
      <c r="F474" s="42">
        <v>2</v>
      </c>
      <c r="G474" s="42">
        <v>8</v>
      </c>
      <c r="H474" s="42">
        <v>0</v>
      </c>
      <c r="I474" s="42">
        <v>0</v>
      </c>
      <c r="J474" s="42">
        <v>37</v>
      </c>
      <c r="K474" s="22">
        <f t="shared" si="59"/>
        <v>37</v>
      </c>
      <c r="L474" s="42">
        <v>0</v>
      </c>
      <c r="M474" s="42">
        <v>28</v>
      </c>
      <c r="N474" s="42">
        <v>22</v>
      </c>
      <c r="O474" s="22">
        <f t="shared" si="60"/>
        <v>22</v>
      </c>
      <c r="P474" s="42">
        <v>0</v>
      </c>
      <c r="Q474" s="42">
        <v>18</v>
      </c>
      <c r="R474" s="42">
        <v>10</v>
      </c>
      <c r="S474" s="22">
        <f t="shared" si="61"/>
        <v>10</v>
      </c>
      <c r="T474" s="42">
        <v>0</v>
      </c>
      <c r="U474" s="42">
        <v>7</v>
      </c>
      <c r="V474" s="42">
        <v>3</v>
      </c>
      <c r="W474" s="22">
        <f t="shared" si="62"/>
        <v>3</v>
      </c>
      <c r="X474" s="42">
        <v>0</v>
      </c>
      <c r="Y474" s="42">
        <v>1</v>
      </c>
      <c r="Z474" s="42">
        <v>2</v>
      </c>
      <c r="AA474" s="22">
        <f t="shared" si="63"/>
        <v>2</v>
      </c>
      <c r="AB474" s="42">
        <v>0</v>
      </c>
      <c r="AC474" s="42">
        <v>2</v>
      </c>
      <c r="AE474" s="217"/>
    </row>
    <row r="475" spans="1:31" ht="27" x14ac:dyDescent="0.25">
      <c r="A475" s="10">
        <v>27</v>
      </c>
      <c r="B475" s="49" t="s">
        <v>474</v>
      </c>
      <c r="C475" s="21">
        <v>12</v>
      </c>
      <c r="D475" s="22">
        <v>10</v>
      </c>
      <c r="E475" s="42">
        <v>2</v>
      </c>
      <c r="F475" s="42">
        <v>5</v>
      </c>
      <c r="G475" s="42">
        <v>10</v>
      </c>
      <c r="H475" s="42">
        <v>0</v>
      </c>
      <c r="I475" s="42">
        <v>0</v>
      </c>
      <c r="J475" s="42">
        <v>42</v>
      </c>
      <c r="K475" s="22">
        <f t="shared" si="59"/>
        <v>40</v>
      </c>
      <c r="L475" s="42">
        <v>2</v>
      </c>
      <c r="M475" s="42">
        <v>31</v>
      </c>
      <c r="N475" s="42">
        <v>26</v>
      </c>
      <c r="O475" s="22">
        <f t="shared" si="60"/>
        <v>25</v>
      </c>
      <c r="P475" s="42">
        <v>1</v>
      </c>
      <c r="Q475" s="42">
        <v>19</v>
      </c>
      <c r="R475" s="42">
        <v>13</v>
      </c>
      <c r="S475" s="22">
        <f t="shared" si="61"/>
        <v>13</v>
      </c>
      <c r="T475" s="42">
        <v>0</v>
      </c>
      <c r="U475" s="42">
        <v>10</v>
      </c>
      <c r="V475" s="42">
        <v>1</v>
      </c>
      <c r="W475" s="22">
        <f t="shared" si="62"/>
        <v>0</v>
      </c>
      <c r="X475" s="42">
        <v>1</v>
      </c>
      <c r="Y475" s="42">
        <v>0</v>
      </c>
      <c r="Z475" s="42">
        <v>2</v>
      </c>
      <c r="AA475" s="22">
        <f t="shared" si="63"/>
        <v>2</v>
      </c>
      <c r="AB475" s="42">
        <v>0</v>
      </c>
      <c r="AC475" s="42">
        <v>2</v>
      </c>
      <c r="AE475" s="217"/>
    </row>
    <row r="476" spans="1:31" ht="27" x14ac:dyDescent="0.25">
      <c r="A476" s="10">
        <v>28</v>
      </c>
      <c r="B476" s="49" t="s">
        <v>475</v>
      </c>
      <c r="C476" s="21">
        <v>12</v>
      </c>
      <c r="D476" s="22">
        <v>10</v>
      </c>
      <c r="E476" s="42">
        <v>2</v>
      </c>
      <c r="F476" s="42">
        <v>5</v>
      </c>
      <c r="G476" s="42">
        <v>7</v>
      </c>
      <c r="H476" s="42">
        <v>0</v>
      </c>
      <c r="I476" s="42">
        <v>0</v>
      </c>
      <c r="J476" s="42">
        <v>46</v>
      </c>
      <c r="K476" s="22">
        <f t="shared" si="59"/>
        <v>44</v>
      </c>
      <c r="L476" s="42">
        <v>2</v>
      </c>
      <c r="M476" s="42">
        <v>32</v>
      </c>
      <c r="N476" s="42">
        <v>28</v>
      </c>
      <c r="O476" s="22">
        <f t="shared" si="60"/>
        <v>28</v>
      </c>
      <c r="P476" s="42">
        <v>0</v>
      </c>
      <c r="Q476" s="42">
        <v>20</v>
      </c>
      <c r="R476" s="42">
        <v>12</v>
      </c>
      <c r="S476" s="22">
        <f t="shared" si="61"/>
        <v>10</v>
      </c>
      <c r="T476" s="42">
        <v>2</v>
      </c>
      <c r="U476" s="42">
        <v>7</v>
      </c>
      <c r="V476" s="42">
        <v>3</v>
      </c>
      <c r="W476" s="22">
        <f t="shared" si="62"/>
        <v>3</v>
      </c>
      <c r="X476" s="42">
        <v>0</v>
      </c>
      <c r="Y476" s="42">
        <v>2</v>
      </c>
      <c r="Z476" s="42">
        <v>3</v>
      </c>
      <c r="AA476" s="22">
        <f t="shared" si="63"/>
        <v>3</v>
      </c>
      <c r="AB476" s="42">
        <v>0</v>
      </c>
      <c r="AC476" s="42">
        <v>3</v>
      </c>
      <c r="AE476" s="217">
        <v>8</v>
      </c>
    </row>
    <row r="477" spans="1:31" ht="27" x14ac:dyDescent="0.25">
      <c r="A477" s="10">
        <v>29</v>
      </c>
      <c r="B477" s="49" t="s">
        <v>476</v>
      </c>
      <c r="C477" s="21">
        <v>13</v>
      </c>
      <c r="D477" s="22">
        <v>13</v>
      </c>
      <c r="E477" s="42">
        <v>0</v>
      </c>
      <c r="F477" s="42">
        <v>7</v>
      </c>
      <c r="G477" s="42">
        <v>11</v>
      </c>
      <c r="H477" s="42">
        <v>0</v>
      </c>
      <c r="I477" s="42">
        <v>0</v>
      </c>
      <c r="J477" s="42">
        <v>48</v>
      </c>
      <c r="K477" s="22">
        <v>48</v>
      </c>
      <c r="L477" s="42">
        <v>0</v>
      </c>
      <c r="M477" s="42">
        <v>38</v>
      </c>
      <c r="N477" s="42">
        <v>30</v>
      </c>
      <c r="O477" s="22">
        <v>30</v>
      </c>
      <c r="P477" s="42">
        <v>0</v>
      </c>
      <c r="Q477" s="42">
        <v>22</v>
      </c>
      <c r="R477" s="42">
        <v>13</v>
      </c>
      <c r="S477" s="22">
        <f t="shared" si="61"/>
        <v>13</v>
      </c>
      <c r="T477" s="42">
        <v>0</v>
      </c>
      <c r="U477" s="42">
        <v>11</v>
      </c>
      <c r="V477" s="42">
        <v>2</v>
      </c>
      <c r="W477" s="22">
        <f t="shared" si="62"/>
        <v>2</v>
      </c>
      <c r="X477" s="42">
        <v>0</v>
      </c>
      <c r="Y477" s="42">
        <v>2</v>
      </c>
      <c r="Z477" s="42">
        <v>3</v>
      </c>
      <c r="AA477" s="22">
        <f t="shared" si="63"/>
        <v>3</v>
      </c>
      <c r="AB477" s="42">
        <v>0</v>
      </c>
      <c r="AC477" s="42">
        <v>3</v>
      </c>
      <c r="AE477" s="217"/>
    </row>
    <row r="478" spans="1:31" s="25" customFormat="1" ht="25.5" x14ac:dyDescent="0.25">
      <c r="A478" s="24"/>
      <c r="B478" s="24" t="s">
        <v>12</v>
      </c>
      <c r="C478" s="24">
        <f>SUM(C448:C477)</f>
        <v>195</v>
      </c>
      <c r="D478" s="24">
        <f t="shared" ref="D478:I478" si="64">SUM(D448:D477)</f>
        <v>149</v>
      </c>
      <c r="E478" s="24">
        <f t="shared" si="64"/>
        <v>46</v>
      </c>
      <c r="F478" s="24">
        <f t="shared" si="64"/>
        <v>62</v>
      </c>
      <c r="G478" s="24">
        <f t="shared" si="64"/>
        <v>63</v>
      </c>
      <c r="H478" s="24">
        <f t="shared" si="64"/>
        <v>1</v>
      </c>
      <c r="I478" s="24">
        <f t="shared" si="64"/>
        <v>1</v>
      </c>
      <c r="J478" s="24">
        <f>SUM(J448:J477)</f>
        <v>789</v>
      </c>
      <c r="K478" s="24">
        <f t="shared" ref="K478:AE478" si="65">SUM(K448:K477)</f>
        <v>756</v>
      </c>
      <c r="L478" s="24">
        <f t="shared" si="65"/>
        <v>33</v>
      </c>
      <c r="M478" s="24">
        <f t="shared" si="65"/>
        <v>584</v>
      </c>
      <c r="N478" s="24">
        <f t="shared" si="65"/>
        <v>515</v>
      </c>
      <c r="O478" s="24">
        <f t="shared" si="65"/>
        <v>501</v>
      </c>
      <c r="P478" s="24">
        <f t="shared" si="65"/>
        <v>14</v>
      </c>
      <c r="Q478" s="24">
        <f t="shared" si="65"/>
        <v>397</v>
      </c>
      <c r="R478" s="24">
        <f t="shared" si="65"/>
        <v>196</v>
      </c>
      <c r="S478" s="24">
        <f t="shared" si="65"/>
        <v>178</v>
      </c>
      <c r="T478" s="24">
        <f t="shared" si="65"/>
        <v>18</v>
      </c>
      <c r="U478" s="24">
        <f t="shared" si="65"/>
        <v>121</v>
      </c>
      <c r="V478" s="24">
        <f t="shared" si="65"/>
        <v>33</v>
      </c>
      <c r="W478" s="24">
        <f t="shared" si="65"/>
        <v>32</v>
      </c>
      <c r="X478" s="24">
        <f t="shared" si="65"/>
        <v>1</v>
      </c>
      <c r="Y478" s="24">
        <f t="shared" si="65"/>
        <v>27</v>
      </c>
      <c r="Z478" s="24">
        <f t="shared" si="65"/>
        <v>45</v>
      </c>
      <c r="AA478" s="24">
        <f t="shared" si="65"/>
        <v>45</v>
      </c>
      <c r="AB478" s="24">
        <f t="shared" si="65"/>
        <v>0</v>
      </c>
      <c r="AC478" s="24">
        <f t="shared" si="65"/>
        <v>39</v>
      </c>
      <c r="AE478" s="404">
        <f t="shared" si="65"/>
        <v>46</v>
      </c>
    </row>
    <row r="479" spans="1:31" s="25" customFormat="1" ht="27" x14ac:dyDescent="0.25">
      <c r="A479" s="24"/>
      <c r="B479" s="9" t="s">
        <v>477</v>
      </c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E479" s="217"/>
    </row>
    <row r="480" spans="1:31" ht="27" x14ac:dyDescent="0.25">
      <c r="A480" s="10">
        <v>1</v>
      </c>
      <c r="B480" s="156" t="s">
        <v>478</v>
      </c>
      <c r="C480" s="8">
        <v>4</v>
      </c>
      <c r="D480" s="157">
        <v>4</v>
      </c>
      <c r="E480" s="8">
        <v>0</v>
      </c>
      <c r="F480" s="8">
        <v>4</v>
      </c>
      <c r="G480" s="8">
        <v>0</v>
      </c>
      <c r="H480" s="8">
        <v>0</v>
      </c>
      <c r="I480" s="8">
        <v>0</v>
      </c>
      <c r="J480" s="42">
        <v>20</v>
      </c>
      <c r="K480" s="22">
        <f>J480-L480</f>
        <v>19</v>
      </c>
      <c r="L480" s="42">
        <v>1</v>
      </c>
      <c r="M480" s="42">
        <v>14</v>
      </c>
      <c r="N480" s="42">
        <v>13</v>
      </c>
      <c r="O480" s="46">
        <f>N480-P480</f>
        <v>13</v>
      </c>
      <c r="P480" s="42">
        <v>0</v>
      </c>
      <c r="Q480" s="42">
        <v>10</v>
      </c>
      <c r="R480" s="42">
        <v>4</v>
      </c>
      <c r="S480" s="46">
        <f>R480-T480</f>
        <v>3</v>
      </c>
      <c r="T480" s="42">
        <v>1</v>
      </c>
      <c r="U480" s="42">
        <v>2</v>
      </c>
      <c r="V480" s="42">
        <v>1</v>
      </c>
      <c r="W480" s="46">
        <f>V480-X480</f>
        <v>1</v>
      </c>
      <c r="X480" s="42">
        <v>0</v>
      </c>
      <c r="Y480" s="42">
        <v>1</v>
      </c>
      <c r="Z480" s="42">
        <v>2</v>
      </c>
      <c r="AA480" s="22">
        <f>Z480-AB480</f>
        <v>2</v>
      </c>
      <c r="AB480" s="42">
        <v>0</v>
      </c>
      <c r="AC480" s="42">
        <v>1</v>
      </c>
      <c r="AE480" s="217"/>
    </row>
    <row r="481" spans="1:31" ht="27" x14ac:dyDescent="0.25">
      <c r="A481" s="10">
        <v>2</v>
      </c>
      <c r="B481" s="156" t="s">
        <v>479</v>
      </c>
      <c r="C481" s="8">
        <v>4</v>
      </c>
      <c r="D481" s="22">
        <v>2</v>
      </c>
      <c r="E481" s="8">
        <v>2</v>
      </c>
      <c r="F481" s="8">
        <v>0</v>
      </c>
      <c r="G481" s="8">
        <v>0</v>
      </c>
      <c r="H481" s="8">
        <v>0</v>
      </c>
      <c r="I481" s="8">
        <v>0</v>
      </c>
      <c r="J481" s="42">
        <v>19</v>
      </c>
      <c r="K481" s="22">
        <f t="shared" ref="K481:K499" si="66">J481-L481</f>
        <v>17</v>
      </c>
      <c r="L481" s="42">
        <v>2</v>
      </c>
      <c r="M481" s="42">
        <v>10</v>
      </c>
      <c r="N481" s="42">
        <v>12</v>
      </c>
      <c r="O481" s="46">
        <f t="shared" ref="O481:O499" si="67">N481-P481</f>
        <v>11</v>
      </c>
      <c r="P481" s="42">
        <v>1</v>
      </c>
      <c r="Q481" s="42">
        <v>7</v>
      </c>
      <c r="R481" s="42">
        <v>4</v>
      </c>
      <c r="S481" s="46">
        <f t="shared" ref="S481:S499" si="68">R481-T481</f>
        <v>3</v>
      </c>
      <c r="T481" s="42">
        <v>1</v>
      </c>
      <c r="U481" s="42">
        <v>1</v>
      </c>
      <c r="V481" s="42">
        <v>1</v>
      </c>
      <c r="W481" s="46">
        <f t="shared" ref="W481:W499" si="69">V481-X481</f>
        <v>1</v>
      </c>
      <c r="X481" s="42">
        <v>0</v>
      </c>
      <c r="Y481" s="42">
        <v>1</v>
      </c>
      <c r="Z481" s="42">
        <v>2</v>
      </c>
      <c r="AA481" s="22">
        <f t="shared" ref="AA481:AA499" si="70">Z481-AB481</f>
        <v>2</v>
      </c>
      <c r="AB481" s="42">
        <v>0</v>
      </c>
      <c r="AC481" s="42">
        <v>2</v>
      </c>
      <c r="AE481" s="217">
        <v>5</v>
      </c>
    </row>
    <row r="482" spans="1:31" ht="27" x14ac:dyDescent="0.25">
      <c r="A482" s="10">
        <v>3</v>
      </c>
      <c r="B482" s="156" t="s">
        <v>480</v>
      </c>
      <c r="C482" s="8">
        <v>4</v>
      </c>
      <c r="D482" s="157">
        <v>2</v>
      </c>
      <c r="E482" s="8">
        <v>2</v>
      </c>
      <c r="F482" s="8">
        <v>1</v>
      </c>
      <c r="G482" s="8">
        <v>1</v>
      </c>
      <c r="H482" s="8">
        <v>0</v>
      </c>
      <c r="I482" s="8">
        <v>0</v>
      </c>
      <c r="J482" s="42">
        <v>17</v>
      </c>
      <c r="K482" s="22">
        <f t="shared" si="66"/>
        <v>14</v>
      </c>
      <c r="L482" s="42">
        <v>3</v>
      </c>
      <c r="M482" s="42">
        <v>12</v>
      </c>
      <c r="N482" s="42">
        <v>11</v>
      </c>
      <c r="O482" s="46">
        <f t="shared" si="67"/>
        <v>10</v>
      </c>
      <c r="P482" s="42">
        <v>1</v>
      </c>
      <c r="Q482" s="42">
        <v>8</v>
      </c>
      <c r="R482" s="42">
        <v>4</v>
      </c>
      <c r="S482" s="46">
        <f t="shared" si="68"/>
        <v>2</v>
      </c>
      <c r="T482" s="42">
        <v>2</v>
      </c>
      <c r="U482" s="42">
        <v>2</v>
      </c>
      <c r="V482" s="42">
        <v>1</v>
      </c>
      <c r="W482" s="46">
        <f t="shared" si="69"/>
        <v>1</v>
      </c>
      <c r="X482" s="42">
        <v>0</v>
      </c>
      <c r="Y482" s="42">
        <v>1</v>
      </c>
      <c r="Z482" s="42">
        <v>1</v>
      </c>
      <c r="AA482" s="22">
        <f t="shared" si="70"/>
        <v>1</v>
      </c>
      <c r="AB482" s="42">
        <v>0</v>
      </c>
      <c r="AC482" s="42">
        <v>1</v>
      </c>
      <c r="AE482" s="217"/>
    </row>
    <row r="483" spans="1:31" ht="27" x14ac:dyDescent="0.25">
      <c r="A483" s="10">
        <v>4</v>
      </c>
      <c r="B483" s="156" t="s">
        <v>481</v>
      </c>
      <c r="C483" s="21">
        <v>3</v>
      </c>
      <c r="D483" s="22">
        <v>2</v>
      </c>
      <c r="E483" s="42">
        <v>1</v>
      </c>
      <c r="F483" s="42">
        <v>1</v>
      </c>
      <c r="G483" s="42">
        <v>0</v>
      </c>
      <c r="H483" s="42">
        <v>0</v>
      </c>
      <c r="I483" s="42">
        <v>0</v>
      </c>
      <c r="J483" s="158">
        <v>16</v>
      </c>
      <c r="K483" s="22">
        <f t="shared" si="66"/>
        <v>15</v>
      </c>
      <c r="L483" s="158">
        <v>1</v>
      </c>
      <c r="M483" s="158">
        <v>14</v>
      </c>
      <c r="N483" s="158">
        <v>10</v>
      </c>
      <c r="O483" s="46">
        <f t="shared" si="67"/>
        <v>9</v>
      </c>
      <c r="P483" s="158">
        <v>1</v>
      </c>
      <c r="Q483" s="158">
        <v>8</v>
      </c>
      <c r="R483" s="158">
        <v>3</v>
      </c>
      <c r="S483" s="46">
        <f t="shared" si="68"/>
        <v>3</v>
      </c>
      <c r="T483" s="158">
        <v>0</v>
      </c>
      <c r="U483" s="158">
        <v>3</v>
      </c>
      <c r="V483" s="158">
        <v>2</v>
      </c>
      <c r="W483" s="46">
        <f t="shared" si="69"/>
        <v>2</v>
      </c>
      <c r="X483" s="158">
        <v>0</v>
      </c>
      <c r="Y483" s="158">
        <v>2</v>
      </c>
      <c r="Z483" s="158">
        <v>1</v>
      </c>
      <c r="AA483" s="22">
        <f t="shared" si="70"/>
        <v>1</v>
      </c>
      <c r="AB483" s="158">
        <v>0</v>
      </c>
      <c r="AC483" s="158">
        <v>1</v>
      </c>
      <c r="AE483" s="217">
        <v>6</v>
      </c>
    </row>
    <row r="484" spans="1:31" ht="27" x14ac:dyDescent="0.25">
      <c r="A484" s="10">
        <v>5</v>
      </c>
      <c r="B484" s="156" t="s">
        <v>482</v>
      </c>
      <c r="C484" s="8">
        <v>3</v>
      </c>
      <c r="D484" s="22">
        <v>1</v>
      </c>
      <c r="E484" s="8">
        <v>2</v>
      </c>
      <c r="F484" s="8">
        <v>1</v>
      </c>
      <c r="G484" s="8">
        <v>0</v>
      </c>
      <c r="H484" s="8">
        <v>0</v>
      </c>
      <c r="I484" s="8">
        <v>0</v>
      </c>
      <c r="J484" s="159">
        <v>13</v>
      </c>
      <c r="K484" s="22">
        <f t="shared" si="66"/>
        <v>11</v>
      </c>
      <c r="L484" s="42">
        <v>2</v>
      </c>
      <c r="M484" s="42">
        <v>9</v>
      </c>
      <c r="N484" s="42">
        <v>8</v>
      </c>
      <c r="O484" s="46">
        <f t="shared" si="67"/>
        <v>8</v>
      </c>
      <c r="P484" s="42">
        <v>0</v>
      </c>
      <c r="Q484" s="42">
        <v>6</v>
      </c>
      <c r="R484" s="42">
        <v>3</v>
      </c>
      <c r="S484" s="46">
        <f t="shared" si="68"/>
        <v>1</v>
      </c>
      <c r="T484" s="42">
        <v>2</v>
      </c>
      <c r="U484" s="42">
        <v>1</v>
      </c>
      <c r="V484" s="42">
        <v>1</v>
      </c>
      <c r="W484" s="46">
        <f t="shared" si="69"/>
        <v>1</v>
      </c>
      <c r="X484" s="42">
        <v>0</v>
      </c>
      <c r="Y484" s="42">
        <v>1</v>
      </c>
      <c r="Z484" s="42">
        <v>1</v>
      </c>
      <c r="AA484" s="22">
        <f t="shared" si="70"/>
        <v>1</v>
      </c>
      <c r="AB484" s="42">
        <v>0</v>
      </c>
      <c r="AC484" s="160">
        <v>1</v>
      </c>
      <c r="AE484" s="217"/>
    </row>
    <row r="485" spans="1:31" ht="27" x14ac:dyDescent="0.25">
      <c r="A485" s="10">
        <v>6</v>
      </c>
      <c r="B485" s="156" t="s">
        <v>483</v>
      </c>
      <c r="C485" s="8">
        <v>4</v>
      </c>
      <c r="D485" s="22">
        <v>4</v>
      </c>
      <c r="E485" s="8">
        <v>0</v>
      </c>
      <c r="F485" s="8">
        <v>1</v>
      </c>
      <c r="G485" s="8">
        <v>0</v>
      </c>
      <c r="H485" s="8">
        <v>0</v>
      </c>
      <c r="I485" s="8">
        <v>0</v>
      </c>
      <c r="J485" s="161">
        <v>17</v>
      </c>
      <c r="K485" s="22">
        <f t="shared" si="66"/>
        <v>17</v>
      </c>
      <c r="L485" s="21">
        <v>0</v>
      </c>
      <c r="M485" s="21">
        <v>13</v>
      </c>
      <c r="N485" s="21">
        <v>11</v>
      </c>
      <c r="O485" s="46">
        <f t="shared" si="67"/>
        <v>11</v>
      </c>
      <c r="P485" s="21">
        <v>0</v>
      </c>
      <c r="Q485" s="21">
        <v>8</v>
      </c>
      <c r="R485" s="21">
        <v>4</v>
      </c>
      <c r="S485" s="46">
        <f t="shared" si="68"/>
        <v>4</v>
      </c>
      <c r="T485" s="21">
        <v>0</v>
      </c>
      <c r="U485" s="21">
        <v>3</v>
      </c>
      <c r="V485" s="21">
        <v>1</v>
      </c>
      <c r="W485" s="46">
        <f t="shared" si="69"/>
        <v>1</v>
      </c>
      <c r="X485" s="21">
        <v>0</v>
      </c>
      <c r="Y485" s="21">
        <v>1</v>
      </c>
      <c r="Z485" s="21">
        <v>1</v>
      </c>
      <c r="AA485" s="22">
        <f t="shared" si="70"/>
        <v>1</v>
      </c>
      <c r="AB485" s="21">
        <v>0</v>
      </c>
      <c r="AC485" s="162">
        <v>1</v>
      </c>
      <c r="AE485" s="217">
        <v>1</v>
      </c>
    </row>
    <row r="486" spans="1:31" ht="27" x14ac:dyDescent="0.25">
      <c r="A486" s="10">
        <v>7</v>
      </c>
      <c r="B486" s="156" t="s">
        <v>484</v>
      </c>
      <c r="C486" s="163">
        <v>12</v>
      </c>
      <c r="D486" s="164">
        <v>9</v>
      </c>
      <c r="E486" s="163">
        <v>3</v>
      </c>
      <c r="F486" s="163">
        <v>7</v>
      </c>
      <c r="G486" s="163">
        <v>0</v>
      </c>
      <c r="H486" s="163">
        <v>0</v>
      </c>
      <c r="I486" s="163">
        <v>0</v>
      </c>
      <c r="J486" s="165">
        <v>44</v>
      </c>
      <c r="K486" s="22">
        <f t="shared" si="66"/>
        <v>43</v>
      </c>
      <c r="L486" s="165">
        <v>1</v>
      </c>
      <c r="M486" s="165">
        <v>37</v>
      </c>
      <c r="N486" s="165">
        <v>28</v>
      </c>
      <c r="O486" s="46">
        <f t="shared" si="67"/>
        <v>28</v>
      </c>
      <c r="P486" s="165">
        <v>0</v>
      </c>
      <c r="Q486" s="165">
        <v>26</v>
      </c>
      <c r="R486" s="165">
        <v>12</v>
      </c>
      <c r="S486" s="46">
        <f t="shared" si="68"/>
        <v>11</v>
      </c>
      <c r="T486" s="165">
        <v>1</v>
      </c>
      <c r="U486" s="165">
        <v>9</v>
      </c>
      <c r="V486" s="165">
        <v>1</v>
      </c>
      <c r="W486" s="46">
        <f t="shared" si="69"/>
        <v>1</v>
      </c>
      <c r="X486" s="165">
        <v>0</v>
      </c>
      <c r="Y486" s="165">
        <v>1</v>
      </c>
      <c r="Z486" s="165">
        <v>3</v>
      </c>
      <c r="AA486" s="22">
        <f t="shared" si="70"/>
        <v>3</v>
      </c>
      <c r="AB486" s="165">
        <v>0</v>
      </c>
      <c r="AC486" s="165">
        <v>2</v>
      </c>
      <c r="AE486" s="217">
        <v>2</v>
      </c>
    </row>
    <row r="487" spans="1:31" ht="27" x14ac:dyDescent="0.25">
      <c r="A487" s="10">
        <v>8</v>
      </c>
      <c r="B487" s="156" t="s">
        <v>485</v>
      </c>
      <c r="C487" s="21">
        <v>3</v>
      </c>
      <c r="D487" s="157">
        <v>2</v>
      </c>
      <c r="E487" s="42">
        <v>1</v>
      </c>
      <c r="F487" s="42">
        <v>0</v>
      </c>
      <c r="G487" s="42">
        <v>0</v>
      </c>
      <c r="H487" s="42">
        <v>0</v>
      </c>
      <c r="I487" s="42">
        <v>0</v>
      </c>
      <c r="J487" s="159">
        <v>15</v>
      </c>
      <c r="K487" s="22">
        <f t="shared" si="66"/>
        <v>15</v>
      </c>
      <c r="L487" s="42">
        <v>0</v>
      </c>
      <c r="M487" s="42">
        <v>12</v>
      </c>
      <c r="N487" s="42">
        <v>10</v>
      </c>
      <c r="O487" s="46">
        <f t="shared" si="67"/>
        <v>10</v>
      </c>
      <c r="P487" s="42">
        <v>0</v>
      </c>
      <c r="Q487" s="42">
        <v>7</v>
      </c>
      <c r="R487" s="42">
        <v>4</v>
      </c>
      <c r="S487" s="46">
        <f t="shared" si="68"/>
        <v>4</v>
      </c>
      <c r="T487" s="42">
        <v>0</v>
      </c>
      <c r="U487" s="42">
        <v>4</v>
      </c>
      <c r="V487" s="42">
        <v>0</v>
      </c>
      <c r="W487" s="46">
        <f t="shared" si="69"/>
        <v>0</v>
      </c>
      <c r="X487" s="42">
        <v>0</v>
      </c>
      <c r="Y487" s="42">
        <v>0</v>
      </c>
      <c r="Z487" s="42">
        <v>1</v>
      </c>
      <c r="AA487" s="22">
        <f t="shared" si="70"/>
        <v>1</v>
      </c>
      <c r="AB487" s="42">
        <v>0</v>
      </c>
      <c r="AC487" s="160">
        <v>1</v>
      </c>
      <c r="AE487" s="217"/>
    </row>
    <row r="488" spans="1:31" ht="27" x14ac:dyDescent="0.25">
      <c r="A488" s="10">
        <v>9</v>
      </c>
      <c r="B488" s="156" t="s">
        <v>486</v>
      </c>
      <c r="C488" s="21">
        <v>4</v>
      </c>
      <c r="D488" s="46">
        <v>3</v>
      </c>
      <c r="E488" s="42">
        <v>1</v>
      </c>
      <c r="F488" s="42">
        <v>3</v>
      </c>
      <c r="G488" s="42">
        <v>2</v>
      </c>
      <c r="H488" s="42">
        <v>0</v>
      </c>
      <c r="I488" s="42">
        <v>0</v>
      </c>
      <c r="J488" s="159">
        <v>18</v>
      </c>
      <c r="K488" s="22">
        <f t="shared" si="66"/>
        <v>17</v>
      </c>
      <c r="L488" s="42">
        <v>1</v>
      </c>
      <c r="M488" s="42">
        <v>14</v>
      </c>
      <c r="N488" s="42">
        <v>12</v>
      </c>
      <c r="O488" s="46">
        <f t="shared" si="67"/>
        <v>12</v>
      </c>
      <c r="P488" s="42">
        <v>0</v>
      </c>
      <c r="Q488" s="42">
        <v>10</v>
      </c>
      <c r="R488" s="42">
        <v>4</v>
      </c>
      <c r="S488" s="46">
        <f t="shared" si="68"/>
        <v>3</v>
      </c>
      <c r="T488" s="42">
        <v>1</v>
      </c>
      <c r="U488" s="42">
        <v>2</v>
      </c>
      <c r="V488" s="42">
        <v>1</v>
      </c>
      <c r="W488" s="46">
        <f t="shared" si="69"/>
        <v>1</v>
      </c>
      <c r="X488" s="42">
        <v>0</v>
      </c>
      <c r="Y488" s="42">
        <v>1</v>
      </c>
      <c r="Z488" s="42">
        <v>1</v>
      </c>
      <c r="AA488" s="22">
        <f t="shared" si="70"/>
        <v>1</v>
      </c>
      <c r="AB488" s="42">
        <v>0</v>
      </c>
      <c r="AC488" s="160">
        <v>1</v>
      </c>
      <c r="AE488" s="217">
        <v>1</v>
      </c>
    </row>
    <row r="489" spans="1:31" ht="27" x14ac:dyDescent="0.25">
      <c r="A489" s="10">
        <v>10</v>
      </c>
      <c r="B489" s="156" t="s">
        <v>487</v>
      </c>
      <c r="C489" s="8">
        <v>3</v>
      </c>
      <c r="D489" s="157">
        <v>1</v>
      </c>
      <c r="E489" s="8">
        <v>2</v>
      </c>
      <c r="F489" s="8">
        <v>1</v>
      </c>
      <c r="G489" s="8">
        <v>0</v>
      </c>
      <c r="H489" s="8">
        <v>0</v>
      </c>
      <c r="I489" s="8">
        <v>0</v>
      </c>
      <c r="J489" s="42">
        <v>14</v>
      </c>
      <c r="K489" s="22">
        <f t="shared" si="66"/>
        <v>13</v>
      </c>
      <c r="L489" s="42">
        <v>1</v>
      </c>
      <c r="M489" s="42">
        <v>11</v>
      </c>
      <c r="N489" s="42">
        <v>8</v>
      </c>
      <c r="O489" s="46">
        <f t="shared" si="67"/>
        <v>8</v>
      </c>
      <c r="P489" s="42">
        <v>0</v>
      </c>
      <c r="Q489" s="42">
        <v>6</v>
      </c>
      <c r="R489" s="42">
        <v>3</v>
      </c>
      <c r="S489" s="46">
        <f t="shared" si="68"/>
        <v>2</v>
      </c>
      <c r="T489" s="42">
        <v>1</v>
      </c>
      <c r="U489" s="42">
        <v>2</v>
      </c>
      <c r="V489" s="42">
        <v>2</v>
      </c>
      <c r="W489" s="46">
        <f t="shared" si="69"/>
        <v>2</v>
      </c>
      <c r="X489" s="42">
        <v>0</v>
      </c>
      <c r="Y489" s="42">
        <v>2</v>
      </c>
      <c r="Z489" s="42">
        <v>1</v>
      </c>
      <c r="AA489" s="22">
        <f t="shared" si="70"/>
        <v>1</v>
      </c>
      <c r="AB489" s="42">
        <v>0</v>
      </c>
      <c r="AC489" s="42">
        <v>1</v>
      </c>
      <c r="AE489" s="217"/>
    </row>
    <row r="490" spans="1:31" ht="27" x14ac:dyDescent="0.25">
      <c r="A490" s="10">
        <v>11</v>
      </c>
      <c r="B490" s="166" t="s">
        <v>488</v>
      </c>
      <c r="C490" s="21">
        <v>5</v>
      </c>
      <c r="D490" s="157">
        <v>5</v>
      </c>
      <c r="E490" s="42">
        <v>0</v>
      </c>
      <c r="F490" s="42">
        <v>3</v>
      </c>
      <c r="G490" s="42">
        <v>2</v>
      </c>
      <c r="H490" s="42">
        <v>0</v>
      </c>
      <c r="I490" s="42">
        <v>0</v>
      </c>
      <c r="J490" s="159">
        <v>23</v>
      </c>
      <c r="K490" s="22">
        <f t="shared" si="66"/>
        <v>23</v>
      </c>
      <c r="L490" s="42">
        <v>0</v>
      </c>
      <c r="M490" s="42">
        <v>21</v>
      </c>
      <c r="N490" s="42">
        <v>14</v>
      </c>
      <c r="O490" s="46">
        <f t="shared" si="67"/>
        <v>14</v>
      </c>
      <c r="P490" s="42">
        <v>0</v>
      </c>
      <c r="Q490" s="42">
        <v>13</v>
      </c>
      <c r="R490" s="42">
        <v>5</v>
      </c>
      <c r="S490" s="46">
        <f t="shared" si="68"/>
        <v>5</v>
      </c>
      <c r="T490" s="42">
        <v>0</v>
      </c>
      <c r="U490" s="42">
        <v>5</v>
      </c>
      <c r="V490" s="42">
        <v>1</v>
      </c>
      <c r="W490" s="46">
        <f t="shared" si="69"/>
        <v>1</v>
      </c>
      <c r="X490" s="42">
        <v>0</v>
      </c>
      <c r="Y490" s="42">
        <v>1</v>
      </c>
      <c r="Z490" s="42">
        <v>3</v>
      </c>
      <c r="AA490" s="22">
        <f t="shared" si="70"/>
        <v>3</v>
      </c>
      <c r="AB490" s="42">
        <v>0</v>
      </c>
      <c r="AC490" s="160">
        <v>2</v>
      </c>
      <c r="AE490" s="217">
        <v>10</v>
      </c>
    </row>
    <row r="491" spans="1:31" ht="27" x14ac:dyDescent="0.25">
      <c r="A491" s="10">
        <v>12</v>
      </c>
      <c r="B491" s="156" t="s">
        <v>489</v>
      </c>
      <c r="C491" s="143">
        <v>3</v>
      </c>
      <c r="D491" s="144">
        <v>3</v>
      </c>
      <c r="E491" s="143">
        <v>0</v>
      </c>
      <c r="F491" s="143">
        <v>2</v>
      </c>
      <c r="G491" s="143">
        <v>0</v>
      </c>
      <c r="H491" s="143">
        <v>0</v>
      </c>
      <c r="I491" s="143">
        <v>0</v>
      </c>
      <c r="J491" s="159">
        <v>15</v>
      </c>
      <c r="K491" s="22">
        <f t="shared" si="66"/>
        <v>14</v>
      </c>
      <c r="L491" s="42">
        <v>1</v>
      </c>
      <c r="M491" s="42">
        <v>11</v>
      </c>
      <c r="N491" s="42">
        <v>10</v>
      </c>
      <c r="O491" s="46">
        <f t="shared" si="67"/>
        <v>10</v>
      </c>
      <c r="P491" s="42">
        <v>0</v>
      </c>
      <c r="Q491" s="42">
        <v>9</v>
      </c>
      <c r="R491" s="42">
        <v>4</v>
      </c>
      <c r="S491" s="46">
        <f t="shared" si="68"/>
        <v>3</v>
      </c>
      <c r="T491" s="42">
        <v>1</v>
      </c>
      <c r="U491" s="42">
        <v>1</v>
      </c>
      <c r="V491" s="42">
        <v>0</v>
      </c>
      <c r="W491" s="46">
        <f t="shared" si="69"/>
        <v>0</v>
      </c>
      <c r="X491" s="42">
        <v>0</v>
      </c>
      <c r="Y491" s="42">
        <v>0</v>
      </c>
      <c r="Z491" s="42">
        <v>1</v>
      </c>
      <c r="AA491" s="22">
        <f t="shared" si="70"/>
        <v>1</v>
      </c>
      <c r="AB491" s="42">
        <v>0</v>
      </c>
      <c r="AC491" s="160">
        <v>1</v>
      </c>
      <c r="AE491" s="217">
        <v>1</v>
      </c>
    </row>
    <row r="492" spans="1:31" ht="27" x14ac:dyDescent="0.25">
      <c r="A492" s="10">
        <v>13</v>
      </c>
      <c r="B492" s="156" t="s">
        <v>490</v>
      </c>
      <c r="C492" s="163">
        <v>3</v>
      </c>
      <c r="D492" s="167">
        <v>1</v>
      </c>
      <c r="E492" s="168">
        <v>2</v>
      </c>
      <c r="F492" s="168">
        <v>1</v>
      </c>
      <c r="G492" s="168">
        <v>1</v>
      </c>
      <c r="H492" s="168">
        <v>0</v>
      </c>
      <c r="I492" s="168">
        <v>0</v>
      </c>
      <c r="J492" s="169">
        <v>17</v>
      </c>
      <c r="K492" s="22">
        <f t="shared" si="66"/>
        <v>15</v>
      </c>
      <c r="L492" s="169">
        <v>2</v>
      </c>
      <c r="M492" s="169">
        <v>12</v>
      </c>
      <c r="N492" s="169">
        <v>12</v>
      </c>
      <c r="O492" s="46">
        <f t="shared" si="67"/>
        <v>11</v>
      </c>
      <c r="P492" s="169">
        <v>1</v>
      </c>
      <c r="Q492" s="169">
        <v>8</v>
      </c>
      <c r="R492" s="169">
        <v>3</v>
      </c>
      <c r="S492" s="46">
        <f t="shared" si="68"/>
        <v>2</v>
      </c>
      <c r="T492" s="169">
        <v>1</v>
      </c>
      <c r="U492" s="169">
        <v>2</v>
      </c>
      <c r="V492" s="169">
        <v>0</v>
      </c>
      <c r="W492" s="46">
        <f t="shared" si="69"/>
        <v>0</v>
      </c>
      <c r="X492" s="169">
        <v>0</v>
      </c>
      <c r="Y492" s="169">
        <v>0</v>
      </c>
      <c r="Z492" s="169">
        <v>2</v>
      </c>
      <c r="AA492" s="22">
        <f t="shared" si="70"/>
        <v>2</v>
      </c>
      <c r="AB492" s="169">
        <v>0</v>
      </c>
      <c r="AC492" s="169">
        <v>2</v>
      </c>
      <c r="AE492" s="217"/>
    </row>
    <row r="493" spans="1:31" ht="27" x14ac:dyDescent="0.25">
      <c r="A493" s="10">
        <v>14</v>
      </c>
      <c r="B493" s="156" t="s">
        <v>491</v>
      </c>
      <c r="C493" s="21">
        <v>5</v>
      </c>
      <c r="D493" s="22">
        <v>3</v>
      </c>
      <c r="E493" s="42">
        <v>2</v>
      </c>
      <c r="F493" s="42">
        <v>1</v>
      </c>
      <c r="G493" s="42">
        <v>0</v>
      </c>
      <c r="H493" s="42">
        <v>0</v>
      </c>
      <c r="I493" s="42">
        <v>0</v>
      </c>
      <c r="J493" s="159">
        <v>27</v>
      </c>
      <c r="K493" s="22">
        <f t="shared" si="66"/>
        <v>25</v>
      </c>
      <c r="L493" s="42">
        <v>2</v>
      </c>
      <c r="M493" s="42">
        <v>19</v>
      </c>
      <c r="N493" s="42">
        <v>17</v>
      </c>
      <c r="O493" s="46">
        <f t="shared" si="67"/>
        <v>16</v>
      </c>
      <c r="P493" s="42">
        <v>1</v>
      </c>
      <c r="Q493" s="42">
        <v>14</v>
      </c>
      <c r="R493" s="42">
        <v>6</v>
      </c>
      <c r="S493" s="46">
        <f t="shared" si="68"/>
        <v>6</v>
      </c>
      <c r="T493" s="42">
        <v>0</v>
      </c>
      <c r="U493" s="42">
        <v>4</v>
      </c>
      <c r="V493" s="42">
        <v>1</v>
      </c>
      <c r="W493" s="46">
        <f t="shared" si="69"/>
        <v>1</v>
      </c>
      <c r="X493" s="42">
        <v>0</v>
      </c>
      <c r="Y493" s="42">
        <v>1</v>
      </c>
      <c r="Z493" s="42">
        <v>3</v>
      </c>
      <c r="AA493" s="22">
        <f t="shared" si="70"/>
        <v>2</v>
      </c>
      <c r="AB493" s="42">
        <v>1</v>
      </c>
      <c r="AC493" s="160">
        <v>1</v>
      </c>
      <c r="AE493" s="217">
        <v>1</v>
      </c>
    </row>
    <row r="494" spans="1:31" ht="27" x14ac:dyDescent="0.25">
      <c r="A494" s="10">
        <v>15</v>
      </c>
      <c r="B494" s="156" t="s">
        <v>492</v>
      </c>
      <c r="C494" s="21">
        <v>4</v>
      </c>
      <c r="D494" s="46">
        <v>4</v>
      </c>
      <c r="E494" s="42">
        <v>0</v>
      </c>
      <c r="F494" s="42">
        <v>4</v>
      </c>
      <c r="G494" s="42">
        <v>0</v>
      </c>
      <c r="H494" s="42">
        <v>1</v>
      </c>
      <c r="I494" s="42">
        <v>0</v>
      </c>
      <c r="J494" s="170">
        <v>18</v>
      </c>
      <c r="K494" s="22">
        <f t="shared" si="66"/>
        <v>17</v>
      </c>
      <c r="L494" s="48">
        <v>1</v>
      </c>
      <c r="M494" s="48">
        <v>9</v>
      </c>
      <c r="N494" s="48">
        <v>12</v>
      </c>
      <c r="O494" s="46">
        <f t="shared" si="67"/>
        <v>11</v>
      </c>
      <c r="P494" s="48">
        <v>1</v>
      </c>
      <c r="Q494" s="48">
        <v>7</v>
      </c>
      <c r="R494" s="48">
        <v>4</v>
      </c>
      <c r="S494" s="46">
        <f t="shared" si="68"/>
        <v>4</v>
      </c>
      <c r="T494" s="48">
        <v>0</v>
      </c>
      <c r="U494" s="48">
        <v>1</v>
      </c>
      <c r="V494" s="48">
        <v>0</v>
      </c>
      <c r="W494" s="46">
        <f t="shared" si="69"/>
        <v>0</v>
      </c>
      <c r="X494" s="48">
        <v>0</v>
      </c>
      <c r="Y494" s="48">
        <v>0</v>
      </c>
      <c r="Z494" s="48">
        <v>2</v>
      </c>
      <c r="AA494" s="22">
        <f t="shared" si="70"/>
        <v>2</v>
      </c>
      <c r="AB494" s="48">
        <v>0</v>
      </c>
      <c r="AC494" s="171">
        <v>1</v>
      </c>
      <c r="AE494" s="217"/>
    </row>
    <row r="495" spans="1:31" ht="27" x14ac:dyDescent="0.25">
      <c r="A495" s="10">
        <v>16</v>
      </c>
      <c r="B495" s="172" t="s">
        <v>493</v>
      </c>
      <c r="C495" s="21">
        <v>4</v>
      </c>
      <c r="D495" s="157">
        <v>2</v>
      </c>
      <c r="E495" s="42">
        <v>2</v>
      </c>
      <c r="F495" s="42">
        <v>2</v>
      </c>
      <c r="G495" s="42">
        <v>0</v>
      </c>
      <c r="H495" s="42">
        <v>0</v>
      </c>
      <c r="I495" s="42">
        <v>0</v>
      </c>
      <c r="J495" s="173">
        <v>18</v>
      </c>
      <c r="K495" s="22">
        <f t="shared" si="66"/>
        <v>15</v>
      </c>
      <c r="L495" s="174">
        <v>3</v>
      </c>
      <c r="M495" s="174">
        <v>13</v>
      </c>
      <c r="N495" s="174">
        <v>13</v>
      </c>
      <c r="O495" s="46">
        <f t="shared" si="67"/>
        <v>10</v>
      </c>
      <c r="P495" s="174">
        <v>3</v>
      </c>
      <c r="Q495" s="174">
        <v>9</v>
      </c>
      <c r="R495" s="174">
        <v>4</v>
      </c>
      <c r="S495" s="46">
        <f t="shared" si="68"/>
        <v>4</v>
      </c>
      <c r="T495" s="174">
        <v>0</v>
      </c>
      <c r="U495" s="174">
        <v>3</v>
      </c>
      <c r="V495" s="174">
        <v>0</v>
      </c>
      <c r="W495" s="46">
        <f t="shared" si="69"/>
        <v>0</v>
      </c>
      <c r="X495" s="174">
        <v>0</v>
      </c>
      <c r="Y495" s="174">
        <v>0</v>
      </c>
      <c r="Z495" s="174">
        <v>1</v>
      </c>
      <c r="AA495" s="22">
        <f t="shared" si="70"/>
        <v>1</v>
      </c>
      <c r="AB495" s="174">
        <v>0</v>
      </c>
      <c r="AC495" s="175">
        <v>1</v>
      </c>
      <c r="AE495" s="217">
        <v>3</v>
      </c>
    </row>
    <row r="496" spans="1:31" ht="27" x14ac:dyDescent="0.25">
      <c r="A496" s="10">
        <v>17</v>
      </c>
      <c r="B496" s="172" t="s">
        <v>494</v>
      </c>
      <c r="C496" s="21">
        <v>6</v>
      </c>
      <c r="D496" s="22">
        <v>5</v>
      </c>
      <c r="E496" s="42">
        <v>1</v>
      </c>
      <c r="F496" s="42">
        <v>4</v>
      </c>
      <c r="G496" s="42">
        <v>1</v>
      </c>
      <c r="H496" s="42">
        <v>1</v>
      </c>
      <c r="I496" s="42">
        <v>0</v>
      </c>
      <c r="J496" s="42">
        <v>30</v>
      </c>
      <c r="K496" s="22">
        <f t="shared" si="66"/>
        <v>26</v>
      </c>
      <c r="L496" s="42">
        <v>4</v>
      </c>
      <c r="M496" s="42">
        <v>20</v>
      </c>
      <c r="N496" s="42">
        <v>19</v>
      </c>
      <c r="O496" s="46">
        <f t="shared" si="67"/>
        <v>17</v>
      </c>
      <c r="P496" s="42">
        <v>2</v>
      </c>
      <c r="Q496" s="42">
        <v>16</v>
      </c>
      <c r="R496" s="42">
        <v>7</v>
      </c>
      <c r="S496" s="46">
        <f t="shared" si="68"/>
        <v>5</v>
      </c>
      <c r="T496" s="42">
        <v>2</v>
      </c>
      <c r="U496" s="42">
        <v>0</v>
      </c>
      <c r="V496" s="42">
        <v>2</v>
      </c>
      <c r="W496" s="46">
        <f t="shared" si="69"/>
        <v>2</v>
      </c>
      <c r="X496" s="42">
        <v>0</v>
      </c>
      <c r="Y496" s="42">
        <v>2</v>
      </c>
      <c r="Z496" s="42">
        <v>2</v>
      </c>
      <c r="AA496" s="22">
        <f t="shared" si="70"/>
        <v>2</v>
      </c>
      <c r="AB496" s="42">
        <v>0</v>
      </c>
      <c r="AC496" s="42">
        <v>2</v>
      </c>
      <c r="AE496" s="217"/>
    </row>
    <row r="497" spans="1:31" ht="27" x14ac:dyDescent="0.25">
      <c r="A497" s="10">
        <v>18</v>
      </c>
      <c r="B497" s="156" t="s">
        <v>495</v>
      </c>
      <c r="C497" s="21">
        <v>12</v>
      </c>
      <c r="D497" s="22">
        <v>10</v>
      </c>
      <c r="E497" s="42">
        <v>2</v>
      </c>
      <c r="F497" s="42">
        <v>7</v>
      </c>
      <c r="G497" s="42">
        <v>1</v>
      </c>
      <c r="H497" s="42">
        <v>0</v>
      </c>
      <c r="I497" s="42">
        <v>0</v>
      </c>
      <c r="J497" s="159">
        <v>43</v>
      </c>
      <c r="K497" s="22">
        <f t="shared" si="66"/>
        <v>38</v>
      </c>
      <c r="L497" s="42">
        <v>5</v>
      </c>
      <c r="M497" s="42">
        <v>30</v>
      </c>
      <c r="N497" s="42">
        <v>27</v>
      </c>
      <c r="O497" s="46">
        <f t="shared" si="67"/>
        <v>23</v>
      </c>
      <c r="P497" s="42">
        <v>4</v>
      </c>
      <c r="Q497" s="42">
        <v>20</v>
      </c>
      <c r="R497" s="42">
        <v>12</v>
      </c>
      <c r="S497" s="46">
        <f t="shared" si="68"/>
        <v>11</v>
      </c>
      <c r="T497" s="42">
        <v>1</v>
      </c>
      <c r="U497" s="42">
        <v>8</v>
      </c>
      <c r="V497" s="42">
        <v>1</v>
      </c>
      <c r="W497" s="46">
        <f t="shared" si="69"/>
        <v>1</v>
      </c>
      <c r="X497" s="42"/>
      <c r="Y497" s="42">
        <v>1</v>
      </c>
      <c r="Z497" s="42">
        <v>3</v>
      </c>
      <c r="AA497" s="22">
        <f t="shared" si="70"/>
        <v>3</v>
      </c>
      <c r="AB497" s="42"/>
      <c r="AC497" s="160">
        <v>2</v>
      </c>
      <c r="AE497" s="217">
        <v>9</v>
      </c>
    </row>
    <row r="498" spans="1:31" ht="27" x14ac:dyDescent="0.25">
      <c r="A498" s="10">
        <v>19</v>
      </c>
      <c r="B498" s="156" t="s">
        <v>496</v>
      </c>
      <c r="C498" s="21">
        <v>4</v>
      </c>
      <c r="D498" s="157">
        <v>1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24</v>
      </c>
      <c r="K498" s="22">
        <f t="shared" si="66"/>
        <v>19</v>
      </c>
      <c r="L498" s="42">
        <v>5</v>
      </c>
      <c r="M498" s="42">
        <v>17</v>
      </c>
      <c r="N498" s="42">
        <v>16</v>
      </c>
      <c r="O498" s="46">
        <f t="shared" si="67"/>
        <v>14</v>
      </c>
      <c r="P498" s="42">
        <v>2</v>
      </c>
      <c r="Q498" s="42">
        <v>13</v>
      </c>
      <c r="R498" s="42">
        <v>5</v>
      </c>
      <c r="S498" s="46">
        <f t="shared" si="68"/>
        <v>2</v>
      </c>
      <c r="T498" s="42">
        <v>3</v>
      </c>
      <c r="U498" s="42">
        <v>2</v>
      </c>
      <c r="V498" s="42">
        <v>1</v>
      </c>
      <c r="W498" s="46">
        <f t="shared" si="69"/>
        <v>1</v>
      </c>
      <c r="X498" s="42">
        <v>0</v>
      </c>
      <c r="Y498" s="42">
        <v>1</v>
      </c>
      <c r="Z498" s="42">
        <v>2</v>
      </c>
      <c r="AA498" s="22">
        <f t="shared" si="70"/>
        <v>2</v>
      </c>
      <c r="AB498" s="42">
        <v>0</v>
      </c>
      <c r="AC498" s="42">
        <v>1</v>
      </c>
      <c r="AE498" s="217">
        <v>12</v>
      </c>
    </row>
    <row r="499" spans="1:31" ht="27" x14ac:dyDescent="0.25">
      <c r="A499" s="10">
        <v>20</v>
      </c>
      <c r="B499" s="156" t="s">
        <v>497</v>
      </c>
      <c r="C499" s="176">
        <v>5</v>
      </c>
      <c r="D499" s="164">
        <v>4</v>
      </c>
      <c r="E499" s="165">
        <v>1</v>
      </c>
      <c r="F499" s="165">
        <v>3</v>
      </c>
      <c r="G499" s="165">
        <v>0</v>
      </c>
      <c r="H499" s="165">
        <v>0</v>
      </c>
      <c r="I499" s="165">
        <v>0</v>
      </c>
      <c r="J499" s="177">
        <v>26</v>
      </c>
      <c r="K499" s="22">
        <f t="shared" si="66"/>
        <v>25</v>
      </c>
      <c r="L499" s="165">
        <v>1</v>
      </c>
      <c r="M499" s="165">
        <v>24</v>
      </c>
      <c r="N499" s="165">
        <v>18</v>
      </c>
      <c r="O499" s="46">
        <f t="shared" si="67"/>
        <v>17</v>
      </c>
      <c r="P499" s="165">
        <v>1</v>
      </c>
      <c r="Q499" s="165">
        <v>17</v>
      </c>
      <c r="R499" s="165">
        <v>5</v>
      </c>
      <c r="S499" s="46">
        <f t="shared" si="68"/>
        <v>5</v>
      </c>
      <c r="T499" s="165">
        <v>0</v>
      </c>
      <c r="U499" s="165">
        <v>5</v>
      </c>
      <c r="V499" s="165">
        <v>1</v>
      </c>
      <c r="W499" s="46">
        <f t="shared" si="69"/>
        <v>1</v>
      </c>
      <c r="X499" s="165">
        <v>0</v>
      </c>
      <c r="Y499" s="165">
        <v>1</v>
      </c>
      <c r="Z499" s="165">
        <v>2</v>
      </c>
      <c r="AA499" s="22">
        <f t="shared" si="70"/>
        <v>2</v>
      </c>
      <c r="AB499" s="165">
        <v>0</v>
      </c>
      <c r="AC499" s="178">
        <v>1</v>
      </c>
      <c r="AE499" s="217">
        <v>1</v>
      </c>
    </row>
    <row r="500" spans="1:31" ht="27" x14ac:dyDescent="0.25">
      <c r="A500" s="10"/>
      <c r="B500" s="179" t="s">
        <v>498</v>
      </c>
      <c r="C500" s="21"/>
      <c r="D500" s="2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E500" s="217"/>
    </row>
    <row r="501" spans="1:31" ht="27" x14ac:dyDescent="0.25">
      <c r="A501" s="10">
        <v>21</v>
      </c>
      <c r="B501" s="156" t="s">
        <v>499</v>
      </c>
      <c r="C501" s="147">
        <v>15</v>
      </c>
      <c r="D501" s="144">
        <v>10</v>
      </c>
      <c r="E501" s="148">
        <v>5</v>
      </c>
      <c r="F501" s="148">
        <v>6</v>
      </c>
      <c r="G501" s="148">
        <v>2</v>
      </c>
      <c r="H501" s="148">
        <v>0</v>
      </c>
      <c r="I501" s="148">
        <v>0</v>
      </c>
      <c r="J501" s="42">
        <v>55</v>
      </c>
      <c r="K501" s="22">
        <f>J501-L501</f>
        <v>46</v>
      </c>
      <c r="L501" s="42">
        <v>9</v>
      </c>
      <c r="M501" s="42">
        <v>39</v>
      </c>
      <c r="N501" s="42">
        <v>35</v>
      </c>
      <c r="O501" s="22">
        <f>N501-P501</f>
        <v>28</v>
      </c>
      <c r="P501" s="42">
        <v>7</v>
      </c>
      <c r="Q501" s="42">
        <v>25</v>
      </c>
      <c r="R501" s="42">
        <v>16</v>
      </c>
      <c r="S501" s="22">
        <f>R501-T501</f>
        <v>14</v>
      </c>
      <c r="T501" s="42">
        <v>2</v>
      </c>
      <c r="U501" s="42">
        <v>11</v>
      </c>
      <c r="V501" s="42">
        <v>3</v>
      </c>
      <c r="W501" s="22">
        <f>V501-X501</f>
        <v>3</v>
      </c>
      <c r="X501" s="42">
        <v>0</v>
      </c>
      <c r="Y501" s="42">
        <v>3</v>
      </c>
      <c r="Z501" s="42">
        <v>1</v>
      </c>
      <c r="AA501" s="22">
        <f>Z501-AB501</f>
        <v>1</v>
      </c>
      <c r="AB501" s="42">
        <v>0</v>
      </c>
      <c r="AC501" s="42">
        <v>0</v>
      </c>
      <c r="AE501" s="217"/>
    </row>
    <row r="502" spans="1:31" ht="27" x14ac:dyDescent="0.25">
      <c r="A502" s="10">
        <v>22</v>
      </c>
      <c r="B502" s="156" t="s">
        <v>500</v>
      </c>
      <c r="C502" s="163">
        <v>10</v>
      </c>
      <c r="D502" s="164">
        <v>7</v>
      </c>
      <c r="E502" s="163">
        <v>3</v>
      </c>
      <c r="F502" s="163">
        <v>4</v>
      </c>
      <c r="G502" s="163">
        <v>0</v>
      </c>
      <c r="H502" s="163">
        <v>0</v>
      </c>
      <c r="I502" s="163">
        <v>0</v>
      </c>
      <c r="J502" s="177">
        <v>43</v>
      </c>
      <c r="K502" s="22">
        <f t="shared" ref="K502:K504" si="71">J502-L502</f>
        <v>39</v>
      </c>
      <c r="L502" s="165">
        <v>4</v>
      </c>
      <c r="M502" s="165">
        <v>35</v>
      </c>
      <c r="N502" s="165">
        <v>29</v>
      </c>
      <c r="O502" s="22">
        <f t="shared" ref="O502:O504" si="72">N502-P502</f>
        <v>28</v>
      </c>
      <c r="P502" s="165">
        <v>1</v>
      </c>
      <c r="Q502" s="165">
        <v>25</v>
      </c>
      <c r="R502" s="165">
        <v>10</v>
      </c>
      <c r="S502" s="22">
        <f t="shared" ref="S502:S504" si="73">R502-T502</f>
        <v>7</v>
      </c>
      <c r="T502" s="165">
        <v>3</v>
      </c>
      <c r="U502" s="165">
        <v>7</v>
      </c>
      <c r="V502" s="165">
        <v>1</v>
      </c>
      <c r="W502" s="22">
        <f t="shared" ref="W502:W504" si="74">V502-X502</f>
        <v>1</v>
      </c>
      <c r="X502" s="165">
        <v>0</v>
      </c>
      <c r="Y502" s="165">
        <v>1</v>
      </c>
      <c r="Z502" s="165">
        <v>3</v>
      </c>
      <c r="AA502" s="22">
        <f t="shared" ref="AA502:AA504" si="75">Z502-AB502</f>
        <v>3</v>
      </c>
      <c r="AB502" s="165">
        <v>0</v>
      </c>
      <c r="AC502" s="178">
        <v>2</v>
      </c>
      <c r="AE502" s="217">
        <v>6</v>
      </c>
    </row>
    <row r="503" spans="1:31" ht="27" x14ac:dyDescent="0.25">
      <c r="A503" s="10">
        <v>23</v>
      </c>
      <c r="B503" s="156" t="s">
        <v>501</v>
      </c>
      <c r="C503" s="21">
        <v>14</v>
      </c>
      <c r="D503" s="46">
        <v>7</v>
      </c>
      <c r="E503" s="42">
        <v>7</v>
      </c>
      <c r="F503" s="42">
        <v>1</v>
      </c>
      <c r="G503" s="42">
        <v>1</v>
      </c>
      <c r="H503" s="42"/>
      <c r="I503" s="42">
        <v>1</v>
      </c>
      <c r="J503" s="42">
        <v>56</v>
      </c>
      <c r="K503" s="22">
        <f t="shared" si="71"/>
        <v>46</v>
      </c>
      <c r="L503" s="42">
        <v>10</v>
      </c>
      <c r="M503" s="42">
        <v>41</v>
      </c>
      <c r="N503" s="42">
        <v>34</v>
      </c>
      <c r="O503" s="22">
        <f t="shared" si="72"/>
        <v>28</v>
      </c>
      <c r="P503" s="42">
        <v>6</v>
      </c>
      <c r="Q503" s="42">
        <v>24</v>
      </c>
      <c r="R503" s="42">
        <v>14</v>
      </c>
      <c r="S503" s="22">
        <f t="shared" si="73"/>
        <v>10</v>
      </c>
      <c r="T503" s="42">
        <v>4</v>
      </c>
      <c r="U503" s="42">
        <v>9</v>
      </c>
      <c r="V503" s="42">
        <v>2</v>
      </c>
      <c r="W503" s="22">
        <f t="shared" si="74"/>
        <v>2</v>
      </c>
      <c r="X503" s="42">
        <v>0</v>
      </c>
      <c r="Y503" s="42">
        <v>2</v>
      </c>
      <c r="Z503" s="42">
        <v>6</v>
      </c>
      <c r="AA503" s="22">
        <f t="shared" si="75"/>
        <v>6</v>
      </c>
      <c r="AB503" s="42">
        <v>0</v>
      </c>
      <c r="AC503" s="42">
        <v>5</v>
      </c>
      <c r="AE503" s="217">
        <v>1</v>
      </c>
    </row>
    <row r="504" spans="1:31" ht="27" x14ac:dyDescent="0.25">
      <c r="A504" s="10">
        <v>24</v>
      </c>
      <c r="B504" s="156" t="s">
        <v>502</v>
      </c>
      <c r="C504" s="21">
        <v>17</v>
      </c>
      <c r="D504" s="22">
        <v>12</v>
      </c>
      <c r="E504" s="42">
        <v>5</v>
      </c>
      <c r="F504" s="42">
        <v>7</v>
      </c>
      <c r="G504" s="42">
        <v>4</v>
      </c>
      <c r="H504" s="42">
        <v>0</v>
      </c>
      <c r="I504" s="42">
        <v>0</v>
      </c>
      <c r="J504" s="159">
        <v>65</v>
      </c>
      <c r="K504" s="22">
        <f t="shared" si="71"/>
        <v>64</v>
      </c>
      <c r="L504" s="42">
        <v>1</v>
      </c>
      <c r="M504" s="42">
        <v>45</v>
      </c>
      <c r="N504" s="42">
        <v>43</v>
      </c>
      <c r="O504" s="22">
        <f t="shared" si="72"/>
        <v>43</v>
      </c>
      <c r="P504" s="42">
        <v>0</v>
      </c>
      <c r="Q504" s="42">
        <v>29</v>
      </c>
      <c r="R504" s="42">
        <v>17</v>
      </c>
      <c r="S504" s="22">
        <f t="shared" si="73"/>
        <v>17</v>
      </c>
      <c r="T504" s="42">
        <v>0</v>
      </c>
      <c r="U504" s="42">
        <v>12</v>
      </c>
      <c r="V504" s="42">
        <v>2</v>
      </c>
      <c r="W504" s="22">
        <f t="shared" si="74"/>
        <v>2</v>
      </c>
      <c r="X504" s="42">
        <v>0</v>
      </c>
      <c r="Y504" s="42">
        <v>2</v>
      </c>
      <c r="Z504" s="42">
        <v>3</v>
      </c>
      <c r="AA504" s="22">
        <f t="shared" si="75"/>
        <v>2</v>
      </c>
      <c r="AB504" s="42">
        <v>1</v>
      </c>
      <c r="AC504" s="160">
        <v>2</v>
      </c>
      <c r="AE504" s="217"/>
    </row>
    <row r="505" spans="1:31" ht="25.5" x14ac:dyDescent="0.25">
      <c r="A505" s="24"/>
      <c r="B505" s="24" t="s">
        <v>12</v>
      </c>
      <c r="C505" s="24">
        <f>SUM(C480:C504)</f>
        <v>151</v>
      </c>
      <c r="D505" s="24">
        <f t="shared" ref="D505:I505" si="76">SUM(D480:D504)</f>
        <v>104</v>
      </c>
      <c r="E505" s="24">
        <f t="shared" si="76"/>
        <v>47</v>
      </c>
      <c r="F505" s="24">
        <f t="shared" si="76"/>
        <v>65</v>
      </c>
      <c r="G505" s="24">
        <f t="shared" si="76"/>
        <v>16</v>
      </c>
      <c r="H505" s="24">
        <f t="shared" si="76"/>
        <v>2</v>
      </c>
      <c r="I505" s="24">
        <f t="shared" si="76"/>
        <v>1</v>
      </c>
      <c r="J505" s="24">
        <f>SUM(J480:J504)</f>
        <v>653</v>
      </c>
      <c r="K505" s="24">
        <f t="shared" ref="K505:AE505" si="77">SUM(K480:K504)</f>
        <v>593</v>
      </c>
      <c r="L505" s="24">
        <f t="shared" si="77"/>
        <v>60</v>
      </c>
      <c r="M505" s="24">
        <f t="shared" si="77"/>
        <v>482</v>
      </c>
      <c r="N505" s="24">
        <f t="shared" si="77"/>
        <v>422</v>
      </c>
      <c r="O505" s="24">
        <f t="shared" si="77"/>
        <v>390</v>
      </c>
      <c r="P505" s="24">
        <f t="shared" si="77"/>
        <v>32</v>
      </c>
      <c r="Q505" s="24">
        <f t="shared" si="77"/>
        <v>325</v>
      </c>
      <c r="R505" s="24">
        <f t="shared" si="77"/>
        <v>157</v>
      </c>
      <c r="S505" s="24">
        <f t="shared" si="77"/>
        <v>131</v>
      </c>
      <c r="T505" s="24">
        <f t="shared" si="77"/>
        <v>26</v>
      </c>
      <c r="U505" s="24">
        <f t="shared" si="77"/>
        <v>99</v>
      </c>
      <c r="V505" s="24">
        <f t="shared" si="77"/>
        <v>26</v>
      </c>
      <c r="W505" s="24">
        <f t="shared" si="77"/>
        <v>26</v>
      </c>
      <c r="X505" s="24">
        <f t="shared" si="77"/>
        <v>0</v>
      </c>
      <c r="Y505" s="24">
        <f t="shared" si="77"/>
        <v>26</v>
      </c>
      <c r="Z505" s="24">
        <f t="shared" si="77"/>
        <v>48</v>
      </c>
      <c r="AA505" s="24">
        <f t="shared" si="77"/>
        <v>46</v>
      </c>
      <c r="AB505" s="24">
        <f t="shared" si="77"/>
        <v>2</v>
      </c>
      <c r="AC505" s="24">
        <f t="shared" si="77"/>
        <v>35</v>
      </c>
      <c r="AE505" s="404">
        <f t="shared" si="77"/>
        <v>59</v>
      </c>
    </row>
    <row r="506" spans="1:31" ht="27" x14ac:dyDescent="0.25">
      <c r="A506" s="24"/>
      <c r="B506" s="9" t="s">
        <v>503</v>
      </c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E506" s="217"/>
    </row>
    <row r="507" spans="1:31" ht="27" x14ac:dyDescent="0.25">
      <c r="A507" s="10">
        <v>1</v>
      </c>
      <c r="B507" s="49" t="s">
        <v>504</v>
      </c>
      <c r="C507" s="21">
        <v>3</v>
      </c>
      <c r="D507" s="22">
        <v>2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14</v>
      </c>
      <c r="K507" s="22">
        <v>10</v>
      </c>
      <c r="L507" s="42">
        <v>4</v>
      </c>
      <c r="M507" s="42">
        <v>6</v>
      </c>
      <c r="N507" s="42">
        <v>9</v>
      </c>
      <c r="O507" s="22">
        <v>7</v>
      </c>
      <c r="P507" s="42">
        <v>2</v>
      </c>
      <c r="Q507" s="42">
        <v>5</v>
      </c>
      <c r="R507" s="42">
        <v>3</v>
      </c>
      <c r="S507" s="22">
        <v>2</v>
      </c>
      <c r="T507" s="42">
        <v>1</v>
      </c>
      <c r="U507" s="42">
        <v>1</v>
      </c>
      <c r="V507" s="42">
        <v>1</v>
      </c>
      <c r="W507" s="22">
        <v>1</v>
      </c>
      <c r="X507" s="42">
        <v>0</v>
      </c>
      <c r="Y507" s="42">
        <v>0</v>
      </c>
      <c r="Z507" s="42">
        <v>1</v>
      </c>
      <c r="AA507" s="22">
        <v>0</v>
      </c>
      <c r="AB507" s="42">
        <v>1</v>
      </c>
      <c r="AC507" s="42">
        <v>0</v>
      </c>
      <c r="AE507" s="217"/>
    </row>
    <row r="508" spans="1:31" ht="27" x14ac:dyDescent="0.25">
      <c r="A508" s="10">
        <v>2</v>
      </c>
      <c r="B508" s="49" t="s">
        <v>505</v>
      </c>
      <c r="C508" s="21">
        <v>5</v>
      </c>
      <c r="D508" s="22">
        <v>4</v>
      </c>
      <c r="E508" s="42">
        <v>1</v>
      </c>
      <c r="F508" s="42">
        <v>3</v>
      </c>
      <c r="G508" s="42">
        <v>0</v>
      </c>
      <c r="H508" s="42">
        <v>1</v>
      </c>
      <c r="I508" s="42">
        <v>0</v>
      </c>
      <c r="J508" s="42">
        <v>19</v>
      </c>
      <c r="K508" s="22">
        <v>15</v>
      </c>
      <c r="L508" s="42">
        <v>4</v>
      </c>
      <c r="M508" s="42">
        <v>12</v>
      </c>
      <c r="N508" s="42">
        <v>13</v>
      </c>
      <c r="O508" s="22">
        <v>12</v>
      </c>
      <c r="P508" s="42">
        <v>1</v>
      </c>
      <c r="Q508" s="42">
        <v>10</v>
      </c>
      <c r="R508" s="42">
        <v>5</v>
      </c>
      <c r="S508" s="22">
        <v>2</v>
      </c>
      <c r="T508" s="42">
        <v>3</v>
      </c>
      <c r="U508" s="42">
        <v>2</v>
      </c>
      <c r="V508" s="42">
        <v>1</v>
      </c>
      <c r="W508" s="22">
        <v>1</v>
      </c>
      <c r="X508" s="42">
        <v>0</v>
      </c>
      <c r="Y508" s="42">
        <v>1</v>
      </c>
      <c r="Z508" s="42">
        <v>0</v>
      </c>
      <c r="AA508" s="22">
        <v>0</v>
      </c>
      <c r="AB508" s="42">
        <v>0</v>
      </c>
      <c r="AC508" s="42">
        <v>0</v>
      </c>
      <c r="AE508" s="217"/>
    </row>
    <row r="509" spans="1:31" ht="27" x14ac:dyDescent="0.25">
      <c r="A509" s="10">
        <v>3</v>
      </c>
      <c r="B509" s="49" t="s">
        <v>506</v>
      </c>
      <c r="C509" s="21">
        <v>5</v>
      </c>
      <c r="D509" s="22">
        <v>3</v>
      </c>
      <c r="E509" s="42">
        <v>2</v>
      </c>
      <c r="F509" s="42">
        <v>3</v>
      </c>
      <c r="G509" s="42">
        <v>0</v>
      </c>
      <c r="H509" s="42">
        <v>0</v>
      </c>
      <c r="I509" s="42">
        <v>0</v>
      </c>
      <c r="J509" s="42">
        <v>22</v>
      </c>
      <c r="K509" s="22">
        <v>21</v>
      </c>
      <c r="L509" s="42">
        <v>1</v>
      </c>
      <c r="M509" s="42">
        <v>19</v>
      </c>
      <c r="N509" s="42">
        <v>14</v>
      </c>
      <c r="O509" s="22">
        <v>14</v>
      </c>
      <c r="P509" s="42">
        <v>0</v>
      </c>
      <c r="Q509" s="42">
        <v>12</v>
      </c>
      <c r="R509" s="42">
        <v>5</v>
      </c>
      <c r="S509" s="22">
        <v>4</v>
      </c>
      <c r="T509" s="42">
        <v>1</v>
      </c>
      <c r="U509" s="42">
        <v>4</v>
      </c>
      <c r="V509" s="42">
        <v>1</v>
      </c>
      <c r="W509" s="22">
        <v>1</v>
      </c>
      <c r="X509" s="42">
        <v>0</v>
      </c>
      <c r="Y509" s="42">
        <v>1</v>
      </c>
      <c r="Z509" s="42">
        <v>2</v>
      </c>
      <c r="AA509" s="22">
        <v>2</v>
      </c>
      <c r="AB509" s="42">
        <v>0</v>
      </c>
      <c r="AC509" s="42">
        <v>2</v>
      </c>
      <c r="AE509" s="217">
        <v>1</v>
      </c>
    </row>
    <row r="510" spans="1:31" ht="27" x14ac:dyDescent="0.25">
      <c r="A510" s="10">
        <v>4</v>
      </c>
      <c r="B510" s="49" t="s">
        <v>507</v>
      </c>
      <c r="C510" s="21">
        <v>4</v>
      </c>
      <c r="D510" s="22">
        <v>3</v>
      </c>
      <c r="E510" s="42">
        <v>1</v>
      </c>
      <c r="F510" s="42">
        <v>0</v>
      </c>
      <c r="G510" s="42">
        <v>0</v>
      </c>
      <c r="H510" s="42">
        <v>0</v>
      </c>
      <c r="I510" s="42">
        <v>0</v>
      </c>
      <c r="J510" s="42">
        <v>16</v>
      </c>
      <c r="K510" s="22">
        <v>14</v>
      </c>
      <c r="L510" s="42">
        <v>2</v>
      </c>
      <c r="M510" s="42">
        <v>13</v>
      </c>
      <c r="N510" s="42">
        <v>11</v>
      </c>
      <c r="O510" s="22">
        <v>10</v>
      </c>
      <c r="P510" s="42">
        <v>1</v>
      </c>
      <c r="Q510" s="42">
        <v>9</v>
      </c>
      <c r="R510" s="42">
        <v>4</v>
      </c>
      <c r="S510" s="22">
        <v>3</v>
      </c>
      <c r="T510" s="42">
        <v>1</v>
      </c>
      <c r="U510" s="42">
        <v>3</v>
      </c>
      <c r="V510" s="42">
        <v>1</v>
      </c>
      <c r="W510" s="22">
        <v>1</v>
      </c>
      <c r="X510" s="42">
        <v>0</v>
      </c>
      <c r="Y510" s="42">
        <v>1</v>
      </c>
      <c r="Z510" s="42">
        <v>0</v>
      </c>
      <c r="AA510" s="22">
        <v>0</v>
      </c>
      <c r="AB510" s="42">
        <v>0</v>
      </c>
      <c r="AC510" s="42">
        <v>0</v>
      </c>
      <c r="AE510" s="217">
        <v>3</v>
      </c>
    </row>
    <row r="511" spans="1:31" ht="27" x14ac:dyDescent="0.25">
      <c r="A511" s="10">
        <v>5</v>
      </c>
      <c r="B511" s="49" t="s">
        <v>508</v>
      </c>
      <c r="C511" s="21">
        <v>15</v>
      </c>
      <c r="D511" s="22">
        <v>9</v>
      </c>
      <c r="E511" s="42">
        <v>6</v>
      </c>
      <c r="F511" s="42">
        <v>5</v>
      </c>
      <c r="G511" s="42">
        <v>1</v>
      </c>
      <c r="H511" s="42">
        <v>0</v>
      </c>
      <c r="I511" s="42">
        <v>1</v>
      </c>
      <c r="J511" s="42">
        <v>50</v>
      </c>
      <c r="K511" s="22">
        <v>47</v>
      </c>
      <c r="L511" s="42">
        <v>3</v>
      </c>
      <c r="M511" s="42">
        <v>39</v>
      </c>
      <c r="N511" s="42">
        <v>31</v>
      </c>
      <c r="O511" s="22">
        <v>31</v>
      </c>
      <c r="P511" s="42">
        <v>0</v>
      </c>
      <c r="Q511" s="42">
        <v>25</v>
      </c>
      <c r="R511" s="42">
        <v>14</v>
      </c>
      <c r="S511" s="22">
        <v>11</v>
      </c>
      <c r="T511" s="42">
        <v>3</v>
      </c>
      <c r="U511" s="42">
        <v>10</v>
      </c>
      <c r="V511" s="42">
        <v>3</v>
      </c>
      <c r="W511" s="22">
        <v>3</v>
      </c>
      <c r="X511" s="42">
        <v>0</v>
      </c>
      <c r="Y511" s="42">
        <v>2</v>
      </c>
      <c r="Z511" s="42">
        <v>2</v>
      </c>
      <c r="AA511" s="22">
        <v>2</v>
      </c>
      <c r="AB511" s="42">
        <f>-AB510</f>
        <v>0</v>
      </c>
      <c r="AC511" s="42">
        <v>2</v>
      </c>
      <c r="AE511" s="217"/>
    </row>
    <row r="512" spans="1:31" ht="27" x14ac:dyDescent="0.25">
      <c r="A512" s="10">
        <v>6</v>
      </c>
      <c r="B512" s="49" t="s">
        <v>509</v>
      </c>
      <c r="C512" s="21">
        <v>11</v>
      </c>
      <c r="D512" s="22">
        <v>6</v>
      </c>
      <c r="E512" s="42">
        <v>5</v>
      </c>
      <c r="F512" s="42">
        <v>2</v>
      </c>
      <c r="G512" s="42">
        <v>1</v>
      </c>
      <c r="H512" s="42">
        <v>0</v>
      </c>
      <c r="I512" s="42">
        <v>0</v>
      </c>
      <c r="J512" s="42">
        <v>41</v>
      </c>
      <c r="K512" s="22">
        <v>33</v>
      </c>
      <c r="L512" s="42">
        <v>8</v>
      </c>
      <c r="M512" s="42">
        <v>29</v>
      </c>
      <c r="N512" s="42">
        <v>22</v>
      </c>
      <c r="O512" s="22">
        <v>16</v>
      </c>
      <c r="P512" s="42">
        <v>6</v>
      </c>
      <c r="Q512" s="42">
        <v>13</v>
      </c>
      <c r="R512" s="42">
        <v>11</v>
      </c>
      <c r="S512" s="22">
        <v>11</v>
      </c>
      <c r="T512" s="42">
        <v>0</v>
      </c>
      <c r="U512" s="42">
        <v>10</v>
      </c>
      <c r="V512" s="42">
        <v>4</v>
      </c>
      <c r="W512" s="22">
        <v>3</v>
      </c>
      <c r="X512" s="42">
        <v>1</v>
      </c>
      <c r="Y512" s="42">
        <v>3</v>
      </c>
      <c r="Z512" s="42">
        <v>4</v>
      </c>
      <c r="AA512" s="22">
        <v>3</v>
      </c>
      <c r="AB512" s="42">
        <v>1</v>
      </c>
      <c r="AC512" s="42">
        <v>3</v>
      </c>
      <c r="AE512" s="217"/>
    </row>
    <row r="513" spans="1:31" ht="27" x14ac:dyDescent="0.25">
      <c r="A513" s="10">
        <v>7</v>
      </c>
      <c r="B513" s="49" t="s">
        <v>510</v>
      </c>
      <c r="C513" s="21">
        <v>6</v>
      </c>
      <c r="D513" s="22">
        <v>3</v>
      </c>
      <c r="E513" s="42">
        <v>3</v>
      </c>
      <c r="F513" s="42">
        <v>2</v>
      </c>
      <c r="G513" s="42">
        <v>0</v>
      </c>
      <c r="H513" s="42">
        <v>0</v>
      </c>
      <c r="I513" s="42">
        <v>0</v>
      </c>
      <c r="J513" s="42">
        <v>24</v>
      </c>
      <c r="K513" s="22">
        <v>20</v>
      </c>
      <c r="L513" s="42">
        <v>4</v>
      </c>
      <c r="M513" s="42">
        <v>14</v>
      </c>
      <c r="N513" s="42">
        <v>14</v>
      </c>
      <c r="O513" s="22">
        <v>13</v>
      </c>
      <c r="P513" s="42">
        <v>1</v>
      </c>
      <c r="Q513" s="42">
        <v>10</v>
      </c>
      <c r="R513" s="42">
        <v>6</v>
      </c>
      <c r="S513" s="22">
        <v>3</v>
      </c>
      <c r="T513" s="42">
        <v>3</v>
      </c>
      <c r="U513" s="42">
        <v>2</v>
      </c>
      <c r="V513" s="42">
        <v>1</v>
      </c>
      <c r="W513" s="22">
        <v>1</v>
      </c>
      <c r="X513" s="42">
        <v>0</v>
      </c>
      <c r="Y513" s="42">
        <v>1</v>
      </c>
      <c r="Z513" s="42">
        <v>3</v>
      </c>
      <c r="AA513" s="22">
        <v>3</v>
      </c>
      <c r="AB513" s="42">
        <v>0</v>
      </c>
      <c r="AC513" s="42">
        <v>2</v>
      </c>
      <c r="AE513" s="217"/>
    </row>
    <row r="514" spans="1:31" s="25" customFormat="1" ht="27" x14ac:dyDescent="0.25">
      <c r="A514" s="10">
        <v>8</v>
      </c>
      <c r="B514" s="49" t="s">
        <v>511</v>
      </c>
      <c r="C514" s="21">
        <v>3</v>
      </c>
      <c r="D514" s="22">
        <v>2</v>
      </c>
      <c r="E514" s="42">
        <v>1</v>
      </c>
      <c r="F514" s="42">
        <v>2</v>
      </c>
      <c r="G514" s="42">
        <v>1</v>
      </c>
      <c r="H514" s="42">
        <v>0</v>
      </c>
      <c r="I514" s="42">
        <v>0</v>
      </c>
      <c r="J514" s="42">
        <v>15</v>
      </c>
      <c r="K514" s="22">
        <v>13</v>
      </c>
      <c r="L514" s="42">
        <v>2</v>
      </c>
      <c r="M514" s="42">
        <v>10</v>
      </c>
      <c r="N514" s="42">
        <v>10</v>
      </c>
      <c r="O514" s="22">
        <v>10</v>
      </c>
      <c r="P514" s="42">
        <v>0</v>
      </c>
      <c r="Q514" s="42">
        <v>7</v>
      </c>
      <c r="R514" s="42">
        <v>4</v>
      </c>
      <c r="S514" s="22">
        <v>2</v>
      </c>
      <c r="T514" s="42">
        <v>2</v>
      </c>
      <c r="U514" s="42">
        <v>2</v>
      </c>
      <c r="V514" s="42">
        <v>1</v>
      </c>
      <c r="W514" s="22">
        <v>1</v>
      </c>
      <c r="X514" s="42">
        <v>0</v>
      </c>
      <c r="Y514" s="42">
        <v>1</v>
      </c>
      <c r="Z514" s="42">
        <v>0</v>
      </c>
      <c r="AA514" s="22">
        <v>0</v>
      </c>
      <c r="AB514" s="42">
        <v>0</v>
      </c>
      <c r="AC514" s="42">
        <v>0</v>
      </c>
      <c r="AE514" s="217">
        <v>1</v>
      </c>
    </row>
    <row r="515" spans="1:31" s="25" customFormat="1" ht="27" x14ac:dyDescent="0.25">
      <c r="A515" s="10">
        <v>9</v>
      </c>
      <c r="B515" s="49" t="s">
        <v>512</v>
      </c>
      <c r="C515" s="21">
        <v>3</v>
      </c>
      <c r="D515" s="22">
        <v>3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15</v>
      </c>
      <c r="K515" s="22">
        <v>14</v>
      </c>
      <c r="L515" s="42">
        <v>1</v>
      </c>
      <c r="M515" s="42">
        <v>10</v>
      </c>
      <c r="N515" s="42">
        <v>10</v>
      </c>
      <c r="O515" s="22">
        <v>9</v>
      </c>
      <c r="P515" s="42">
        <v>1</v>
      </c>
      <c r="Q515" s="42">
        <v>5</v>
      </c>
      <c r="R515" s="42">
        <v>3</v>
      </c>
      <c r="S515" s="22">
        <v>3</v>
      </c>
      <c r="T515" s="42">
        <v>0</v>
      </c>
      <c r="U515" s="42">
        <v>3</v>
      </c>
      <c r="V515" s="42">
        <v>2</v>
      </c>
      <c r="W515" s="22">
        <v>2</v>
      </c>
      <c r="X515" s="42">
        <v>0</v>
      </c>
      <c r="Y515" s="42">
        <v>2</v>
      </c>
      <c r="Z515" s="42">
        <v>0</v>
      </c>
      <c r="AA515" s="22">
        <v>0</v>
      </c>
      <c r="AB515" s="42">
        <v>0</v>
      </c>
      <c r="AC515" s="42">
        <v>0</v>
      </c>
      <c r="AE515" s="217">
        <v>4</v>
      </c>
    </row>
    <row r="516" spans="1:31" ht="27" x14ac:dyDescent="0.25">
      <c r="A516" s="10">
        <v>10</v>
      </c>
      <c r="B516" s="49" t="s">
        <v>513</v>
      </c>
      <c r="C516" s="21">
        <v>14</v>
      </c>
      <c r="D516" s="22">
        <v>12</v>
      </c>
      <c r="E516" s="42">
        <v>2</v>
      </c>
      <c r="F516" s="42">
        <v>5</v>
      </c>
      <c r="G516" s="42">
        <v>2</v>
      </c>
      <c r="H516" s="42">
        <v>0</v>
      </c>
      <c r="I516" s="42">
        <v>0</v>
      </c>
      <c r="J516" s="42">
        <v>53</v>
      </c>
      <c r="K516" s="22">
        <v>51</v>
      </c>
      <c r="L516" s="42">
        <v>2</v>
      </c>
      <c r="M516" s="42">
        <v>43</v>
      </c>
      <c r="N516" s="42">
        <v>28</v>
      </c>
      <c r="O516" s="22">
        <v>28</v>
      </c>
      <c r="P516" s="42">
        <v>0</v>
      </c>
      <c r="Q516" s="42">
        <v>25</v>
      </c>
      <c r="R516" s="42">
        <v>15</v>
      </c>
      <c r="S516" s="22">
        <v>14</v>
      </c>
      <c r="T516" s="42">
        <v>1</v>
      </c>
      <c r="U516" s="42">
        <v>10</v>
      </c>
      <c r="V516" s="42">
        <v>6</v>
      </c>
      <c r="W516" s="22">
        <v>6</v>
      </c>
      <c r="X516" s="42">
        <v>0</v>
      </c>
      <c r="Y516" s="42">
        <v>6</v>
      </c>
      <c r="Z516" s="42">
        <v>4</v>
      </c>
      <c r="AA516" s="22">
        <v>3</v>
      </c>
      <c r="AB516" s="42">
        <v>1</v>
      </c>
      <c r="AC516" s="42">
        <v>2</v>
      </c>
      <c r="AE516" s="217"/>
    </row>
    <row r="517" spans="1:31" ht="27" x14ac:dyDescent="0.25">
      <c r="A517" s="10">
        <v>11</v>
      </c>
      <c r="B517" s="49" t="s">
        <v>514</v>
      </c>
      <c r="C517" s="21">
        <v>8</v>
      </c>
      <c r="D517" s="22">
        <v>5</v>
      </c>
      <c r="E517" s="42">
        <v>3</v>
      </c>
      <c r="F517" s="42">
        <v>1</v>
      </c>
      <c r="G517" s="42">
        <v>0</v>
      </c>
      <c r="H517" s="42">
        <v>0</v>
      </c>
      <c r="I517" s="42">
        <v>0</v>
      </c>
      <c r="J517" s="42">
        <v>30</v>
      </c>
      <c r="K517" s="22">
        <v>29</v>
      </c>
      <c r="L517" s="42">
        <v>1</v>
      </c>
      <c r="M517" s="42">
        <v>24</v>
      </c>
      <c r="N517" s="42">
        <v>19</v>
      </c>
      <c r="O517" s="22">
        <v>19</v>
      </c>
      <c r="P517" s="42">
        <v>0</v>
      </c>
      <c r="Q517" s="42">
        <v>17</v>
      </c>
      <c r="R517" s="42">
        <v>9</v>
      </c>
      <c r="S517" s="22">
        <v>8</v>
      </c>
      <c r="T517" s="42">
        <v>1</v>
      </c>
      <c r="U517" s="42">
        <v>6</v>
      </c>
      <c r="V517" s="42">
        <v>2</v>
      </c>
      <c r="W517" s="22">
        <v>2</v>
      </c>
      <c r="X517" s="42">
        <v>0</v>
      </c>
      <c r="Y517" s="42">
        <v>1</v>
      </c>
      <c r="Z517" s="42">
        <v>0</v>
      </c>
      <c r="AA517" s="22">
        <v>0</v>
      </c>
      <c r="AB517" s="42">
        <v>0</v>
      </c>
      <c r="AC517" s="42">
        <v>0</v>
      </c>
      <c r="AE517" s="217">
        <v>10</v>
      </c>
    </row>
    <row r="518" spans="1:31" ht="27" x14ac:dyDescent="0.25">
      <c r="A518" s="10">
        <v>12</v>
      </c>
      <c r="B518" s="49" t="s">
        <v>515</v>
      </c>
      <c r="C518" s="21">
        <v>5</v>
      </c>
      <c r="D518" s="22">
        <v>3</v>
      </c>
      <c r="E518" s="42">
        <v>2</v>
      </c>
      <c r="F518" s="42">
        <v>1</v>
      </c>
      <c r="G518" s="42">
        <v>0</v>
      </c>
      <c r="H518" s="42">
        <v>0</v>
      </c>
      <c r="I518" s="42">
        <v>0</v>
      </c>
      <c r="J518" s="42">
        <v>20</v>
      </c>
      <c r="K518" s="22">
        <v>16</v>
      </c>
      <c r="L518" s="42">
        <v>4</v>
      </c>
      <c r="M518" s="42">
        <v>14</v>
      </c>
      <c r="N518" s="42">
        <v>11</v>
      </c>
      <c r="O518" s="22">
        <v>9</v>
      </c>
      <c r="P518" s="42">
        <v>2</v>
      </c>
      <c r="Q518" s="42">
        <v>9</v>
      </c>
      <c r="R518" s="42">
        <v>5</v>
      </c>
      <c r="S518" s="22">
        <v>3</v>
      </c>
      <c r="T518" s="42">
        <v>2</v>
      </c>
      <c r="U518" s="42">
        <v>1</v>
      </c>
      <c r="V518" s="42">
        <v>3</v>
      </c>
      <c r="W518" s="22">
        <v>3</v>
      </c>
      <c r="X518" s="42">
        <v>0</v>
      </c>
      <c r="Y518" s="42">
        <v>3</v>
      </c>
      <c r="Z518" s="42">
        <v>1</v>
      </c>
      <c r="AA518" s="22">
        <v>1</v>
      </c>
      <c r="AB518" s="42">
        <v>0</v>
      </c>
      <c r="AC518" s="42">
        <v>1</v>
      </c>
      <c r="AE518" s="217"/>
    </row>
    <row r="519" spans="1:31" ht="27" x14ac:dyDescent="0.25">
      <c r="A519" s="10">
        <v>13</v>
      </c>
      <c r="B519" s="49" t="s">
        <v>516</v>
      </c>
      <c r="C519" s="21">
        <v>4</v>
      </c>
      <c r="D519" s="22">
        <v>1</v>
      </c>
      <c r="E519" s="42">
        <v>3</v>
      </c>
      <c r="F519" s="42">
        <v>0</v>
      </c>
      <c r="G519" s="42">
        <v>0</v>
      </c>
      <c r="H519" s="42">
        <v>0</v>
      </c>
      <c r="I519" s="42">
        <v>0</v>
      </c>
      <c r="J519" s="42">
        <v>16</v>
      </c>
      <c r="K519" s="22">
        <v>15</v>
      </c>
      <c r="L519" s="42">
        <v>1</v>
      </c>
      <c r="M519" s="42">
        <v>13</v>
      </c>
      <c r="N519" s="42">
        <v>10</v>
      </c>
      <c r="O519" s="22">
        <v>10</v>
      </c>
      <c r="P519" s="42">
        <v>0</v>
      </c>
      <c r="Q519" s="42">
        <v>8</v>
      </c>
      <c r="R519" s="42">
        <v>3</v>
      </c>
      <c r="S519" s="22">
        <v>2</v>
      </c>
      <c r="T519" s="42">
        <v>1</v>
      </c>
      <c r="U519" s="42">
        <v>2</v>
      </c>
      <c r="V519" s="42">
        <v>2</v>
      </c>
      <c r="W519" s="22">
        <v>2</v>
      </c>
      <c r="X519" s="42">
        <v>0</v>
      </c>
      <c r="Y519" s="42">
        <v>2</v>
      </c>
      <c r="Z519" s="42">
        <v>1</v>
      </c>
      <c r="AA519" s="22">
        <v>1</v>
      </c>
      <c r="AB519" s="42">
        <v>0</v>
      </c>
      <c r="AC519" s="42">
        <v>1</v>
      </c>
      <c r="AE519" s="217"/>
    </row>
    <row r="520" spans="1:31" ht="27" x14ac:dyDescent="0.25">
      <c r="A520" s="10">
        <v>14</v>
      </c>
      <c r="B520" s="49" t="s">
        <v>517</v>
      </c>
      <c r="C520" s="21">
        <v>8</v>
      </c>
      <c r="D520" s="22">
        <v>6</v>
      </c>
      <c r="E520" s="42">
        <v>2</v>
      </c>
      <c r="F520" s="42">
        <v>3</v>
      </c>
      <c r="G520" s="42">
        <v>1</v>
      </c>
      <c r="H520" s="42">
        <v>0</v>
      </c>
      <c r="I520" s="42">
        <v>0</v>
      </c>
      <c r="J520" s="42">
        <v>31</v>
      </c>
      <c r="K520" s="22">
        <v>30</v>
      </c>
      <c r="L520" s="42">
        <v>1</v>
      </c>
      <c r="M520" s="42">
        <v>25</v>
      </c>
      <c r="N520" s="42">
        <v>18</v>
      </c>
      <c r="O520" s="22">
        <v>17</v>
      </c>
      <c r="P520" s="42">
        <v>1</v>
      </c>
      <c r="Q520" s="42">
        <v>15</v>
      </c>
      <c r="R520" s="42">
        <v>7</v>
      </c>
      <c r="S520" s="22">
        <v>7</v>
      </c>
      <c r="T520" s="42">
        <v>0</v>
      </c>
      <c r="U520" s="42">
        <v>5</v>
      </c>
      <c r="V520" s="42">
        <v>3</v>
      </c>
      <c r="W520" s="22">
        <v>3</v>
      </c>
      <c r="X520" s="42">
        <v>0</v>
      </c>
      <c r="Y520" s="42">
        <v>3</v>
      </c>
      <c r="Z520" s="42">
        <v>3</v>
      </c>
      <c r="AA520" s="22">
        <v>3</v>
      </c>
      <c r="AB520" s="42">
        <v>0</v>
      </c>
      <c r="AC520" s="42">
        <v>2</v>
      </c>
      <c r="AE520" s="217"/>
    </row>
    <row r="521" spans="1:31" ht="27" x14ac:dyDescent="0.25">
      <c r="A521" s="10">
        <v>15</v>
      </c>
      <c r="B521" s="49" t="s">
        <v>518</v>
      </c>
      <c r="C521" s="21">
        <v>9</v>
      </c>
      <c r="D521" s="22">
        <v>4</v>
      </c>
      <c r="E521" s="42">
        <v>5</v>
      </c>
      <c r="F521" s="42">
        <v>2</v>
      </c>
      <c r="G521" s="42">
        <v>1</v>
      </c>
      <c r="H521" s="42">
        <v>0</v>
      </c>
      <c r="I521" s="42">
        <v>0</v>
      </c>
      <c r="J521" s="42">
        <v>39</v>
      </c>
      <c r="K521" s="22">
        <v>36</v>
      </c>
      <c r="L521" s="42">
        <v>3</v>
      </c>
      <c r="M521" s="42">
        <v>31</v>
      </c>
      <c r="N521" s="42">
        <v>22</v>
      </c>
      <c r="O521" s="22">
        <v>21</v>
      </c>
      <c r="P521" s="42">
        <v>1</v>
      </c>
      <c r="Q521" s="42">
        <v>18</v>
      </c>
      <c r="R521" s="42">
        <v>9</v>
      </c>
      <c r="S521" s="22">
        <v>7</v>
      </c>
      <c r="T521" s="42">
        <v>2</v>
      </c>
      <c r="U521" s="42">
        <v>6</v>
      </c>
      <c r="V521" s="42">
        <v>5</v>
      </c>
      <c r="W521" s="22">
        <v>5</v>
      </c>
      <c r="X521" s="42">
        <v>0</v>
      </c>
      <c r="Y521" s="42">
        <v>5</v>
      </c>
      <c r="Z521" s="42">
        <v>3</v>
      </c>
      <c r="AA521" s="22">
        <v>3</v>
      </c>
      <c r="AB521" s="42">
        <v>0</v>
      </c>
      <c r="AC521" s="42">
        <v>2</v>
      </c>
      <c r="AE521" s="217">
        <v>1</v>
      </c>
    </row>
    <row r="522" spans="1:31" ht="27" x14ac:dyDescent="0.25">
      <c r="A522" s="10">
        <v>16</v>
      </c>
      <c r="B522" s="49" t="s">
        <v>519</v>
      </c>
      <c r="C522" s="21">
        <v>3</v>
      </c>
      <c r="D522" s="22">
        <v>2</v>
      </c>
      <c r="E522" s="42">
        <v>1</v>
      </c>
      <c r="F522" s="42">
        <v>2</v>
      </c>
      <c r="G522" s="42">
        <v>0</v>
      </c>
      <c r="H522" s="42">
        <v>0</v>
      </c>
      <c r="I522" s="42">
        <v>0</v>
      </c>
      <c r="J522" s="42">
        <v>13</v>
      </c>
      <c r="K522" s="22">
        <v>13</v>
      </c>
      <c r="L522" s="42">
        <v>0</v>
      </c>
      <c r="M522" s="42">
        <v>9</v>
      </c>
      <c r="N522" s="42">
        <v>8</v>
      </c>
      <c r="O522" s="22">
        <v>8</v>
      </c>
      <c r="P522" s="42">
        <v>0</v>
      </c>
      <c r="Q522" s="42">
        <v>5</v>
      </c>
      <c r="R522" s="42">
        <v>3</v>
      </c>
      <c r="S522" s="22">
        <v>3</v>
      </c>
      <c r="T522" s="42">
        <v>0</v>
      </c>
      <c r="U522" s="42">
        <v>2</v>
      </c>
      <c r="V522" s="42">
        <v>1</v>
      </c>
      <c r="W522" s="22">
        <v>1</v>
      </c>
      <c r="X522" s="42">
        <v>0</v>
      </c>
      <c r="Y522" s="42">
        <v>1</v>
      </c>
      <c r="Z522" s="42">
        <v>1</v>
      </c>
      <c r="AA522" s="22">
        <v>1</v>
      </c>
      <c r="AB522" s="42">
        <v>0</v>
      </c>
      <c r="AC522" s="42">
        <v>1</v>
      </c>
      <c r="AE522" s="217">
        <v>4</v>
      </c>
    </row>
    <row r="523" spans="1:31" ht="27" x14ac:dyDescent="0.25">
      <c r="A523" s="10">
        <v>17</v>
      </c>
      <c r="B523" s="49" t="s">
        <v>520</v>
      </c>
      <c r="C523" s="21">
        <v>4</v>
      </c>
      <c r="D523" s="22">
        <v>3</v>
      </c>
      <c r="E523" s="42">
        <v>1</v>
      </c>
      <c r="F523" s="42">
        <v>1</v>
      </c>
      <c r="G523" s="42">
        <v>0</v>
      </c>
      <c r="H523" s="42">
        <v>0</v>
      </c>
      <c r="I523" s="42">
        <v>0</v>
      </c>
      <c r="J523" s="42">
        <v>17</v>
      </c>
      <c r="K523" s="22">
        <v>16</v>
      </c>
      <c r="L523" s="42">
        <v>1</v>
      </c>
      <c r="M523" s="42">
        <v>9</v>
      </c>
      <c r="N523" s="42">
        <v>11</v>
      </c>
      <c r="O523" s="22">
        <v>11</v>
      </c>
      <c r="P523" s="42">
        <v>0</v>
      </c>
      <c r="Q523" s="42">
        <v>7</v>
      </c>
      <c r="R523" s="42">
        <v>4</v>
      </c>
      <c r="S523" s="22">
        <v>3</v>
      </c>
      <c r="T523" s="42">
        <v>1</v>
      </c>
      <c r="U523" s="42">
        <v>0</v>
      </c>
      <c r="V523" s="42">
        <v>1</v>
      </c>
      <c r="W523" s="22">
        <v>1</v>
      </c>
      <c r="X523" s="42">
        <v>0</v>
      </c>
      <c r="Y523" s="42">
        <v>1</v>
      </c>
      <c r="Z523" s="42">
        <v>1</v>
      </c>
      <c r="AA523" s="22">
        <v>1</v>
      </c>
      <c r="AB523" s="42">
        <v>0</v>
      </c>
      <c r="AC523" s="42">
        <v>1</v>
      </c>
      <c r="AE523" s="217">
        <v>3</v>
      </c>
    </row>
    <row r="524" spans="1:31" ht="27" x14ac:dyDescent="0.25">
      <c r="A524" s="10">
        <v>18</v>
      </c>
      <c r="B524" s="49" t="s">
        <v>521</v>
      </c>
      <c r="C524" s="21">
        <v>3</v>
      </c>
      <c r="D524" s="22">
        <v>2</v>
      </c>
      <c r="E524" s="42">
        <v>1</v>
      </c>
      <c r="F524" s="42">
        <v>0</v>
      </c>
      <c r="G524" s="42">
        <v>0</v>
      </c>
      <c r="H524" s="42">
        <v>0</v>
      </c>
      <c r="I524" s="42">
        <v>0</v>
      </c>
      <c r="J524" s="42">
        <v>12</v>
      </c>
      <c r="K524" s="22">
        <v>11</v>
      </c>
      <c r="L524" s="42">
        <v>1</v>
      </c>
      <c r="M524" s="42">
        <v>9</v>
      </c>
      <c r="N524" s="42">
        <v>8</v>
      </c>
      <c r="O524" s="22">
        <v>8</v>
      </c>
      <c r="P524" s="42">
        <v>0</v>
      </c>
      <c r="Q524" s="42">
        <v>6</v>
      </c>
      <c r="R524" s="42">
        <v>3</v>
      </c>
      <c r="S524" s="22">
        <v>2</v>
      </c>
      <c r="T524" s="42">
        <v>1</v>
      </c>
      <c r="U524" s="42">
        <v>2</v>
      </c>
      <c r="V524" s="42">
        <v>1</v>
      </c>
      <c r="W524" s="22">
        <v>1</v>
      </c>
      <c r="X524" s="42">
        <v>0</v>
      </c>
      <c r="Y524" s="42">
        <v>1</v>
      </c>
      <c r="Z524" s="42">
        <v>0</v>
      </c>
      <c r="AA524" s="22">
        <v>0</v>
      </c>
      <c r="AB524" s="42">
        <v>0</v>
      </c>
      <c r="AC524" s="42">
        <v>0</v>
      </c>
      <c r="AE524" s="217"/>
    </row>
    <row r="525" spans="1:31" ht="27" x14ac:dyDescent="0.25">
      <c r="A525" s="10">
        <v>19</v>
      </c>
      <c r="B525" s="49" t="s">
        <v>522</v>
      </c>
      <c r="C525" s="21">
        <v>8</v>
      </c>
      <c r="D525" s="22">
        <v>6</v>
      </c>
      <c r="E525" s="42">
        <v>2</v>
      </c>
      <c r="F525" s="42">
        <v>0</v>
      </c>
      <c r="G525" s="42">
        <v>0</v>
      </c>
      <c r="H525" s="42">
        <v>0</v>
      </c>
      <c r="I525" s="42">
        <v>0</v>
      </c>
      <c r="J525" s="42">
        <v>28</v>
      </c>
      <c r="K525" s="22">
        <v>24</v>
      </c>
      <c r="L525" s="42">
        <v>4</v>
      </c>
      <c r="M525" s="42">
        <v>18</v>
      </c>
      <c r="N525" s="42">
        <v>14</v>
      </c>
      <c r="O525" s="22">
        <v>11</v>
      </c>
      <c r="P525" s="42">
        <v>3</v>
      </c>
      <c r="Q525" s="42">
        <v>8</v>
      </c>
      <c r="R525" s="42">
        <v>8</v>
      </c>
      <c r="S525" s="22">
        <v>7</v>
      </c>
      <c r="T525" s="42">
        <v>1</v>
      </c>
      <c r="U525" s="42">
        <v>5</v>
      </c>
      <c r="V525" s="42">
        <v>6</v>
      </c>
      <c r="W525" s="22">
        <v>6</v>
      </c>
      <c r="X525" s="42">
        <v>0</v>
      </c>
      <c r="Y525" s="42">
        <v>5</v>
      </c>
      <c r="Z525" s="42">
        <v>0</v>
      </c>
      <c r="AA525" s="22">
        <v>0</v>
      </c>
      <c r="AB525" s="42">
        <v>0</v>
      </c>
      <c r="AC525" s="42">
        <v>0</v>
      </c>
      <c r="AE525" s="217">
        <v>1</v>
      </c>
    </row>
    <row r="526" spans="1:31" ht="27" x14ac:dyDescent="0.25">
      <c r="A526" s="10">
        <v>20</v>
      </c>
      <c r="B526" s="49" t="s">
        <v>523</v>
      </c>
      <c r="C526" s="21">
        <v>4</v>
      </c>
      <c r="D526" s="22">
        <v>4</v>
      </c>
      <c r="E526" s="42">
        <v>0</v>
      </c>
      <c r="F526" s="42">
        <v>1</v>
      </c>
      <c r="G526" s="42">
        <v>0</v>
      </c>
      <c r="H526" s="42">
        <v>0</v>
      </c>
      <c r="I526" s="42">
        <v>0</v>
      </c>
      <c r="J526" s="42">
        <v>16</v>
      </c>
      <c r="K526" s="22">
        <v>16</v>
      </c>
      <c r="L526" s="42">
        <v>0</v>
      </c>
      <c r="M526" s="42">
        <v>12</v>
      </c>
      <c r="N526" s="42">
        <v>10</v>
      </c>
      <c r="O526" s="22">
        <v>10</v>
      </c>
      <c r="P526" s="42">
        <v>0</v>
      </c>
      <c r="Q526" s="42">
        <v>6</v>
      </c>
      <c r="R526" s="42">
        <v>4</v>
      </c>
      <c r="S526" s="22">
        <v>4</v>
      </c>
      <c r="T526" s="42">
        <v>0</v>
      </c>
      <c r="U526" s="42">
        <v>4</v>
      </c>
      <c r="V526" s="42">
        <v>2</v>
      </c>
      <c r="W526" s="22">
        <v>2</v>
      </c>
      <c r="X526" s="42">
        <v>0</v>
      </c>
      <c r="Y526" s="42">
        <v>2</v>
      </c>
      <c r="Z526" s="42">
        <v>0</v>
      </c>
      <c r="AA526" s="22">
        <v>0</v>
      </c>
      <c r="AB526" s="42">
        <v>0</v>
      </c>
      <c r="AC526" s="42">
        <v>0</v>
      </c>
      <c r="AE526" s="217"/>
    </row>
    <row r="527" spans="1:31" ht="27" x14ac:dyDescent="0.25">
      <c r="A527" s="10">
        <v>21</v>
      </c>
      <c r="B527" s="49" t="s">
        <v>524</v>
      </c>
      <c r="C527" s="21">
        <v>6</v>
      </c>
      <c r="D527" s="22">
        <v>6</v>
      </c>
      <c r="E527" s="42">
        <v>0</v>
      </c>
      <c r="F527" s="42">
        <v>5</v>
      </c>
      <c r="G527" s="42">
        <v>0</v>
      </c>
      <c r="H527" s="42">
        <v>0</v>
      </c>
      <c r="I527" s="42">
        <v>0</v>
      </c>
      <c r="J527" s="42">
        <v>26</v>
      </c>
      <c r="K527" s="22">
        <v>22</v>
      </c>
      <c r="L527" s="42">
        <v>4</v>
      </c>
      <c r="M527" s="42">
        <v>20</v>
      </c>
      <c r="N527" s="42">
        <v>15</v>
      </c>
      <c r="O527" s="22">
        <v>12</v>
      </c>
      <c r="P527" s="42">
        <v>3</v>
      </c>
      <c r="Q527" s="42">
        <v>11</v>
      </c>
      <c r="R527" s="42">
        <v>6</v>
      </c>
      <c r="S527" s="22">
        <v>5</v>
      </c>
      <c r="T527" s="42">
        <v>1</v>
      </c>
      <c r="U527" s="42">
        <v>5</v>
      </c>
      <c r="V527" s="42">
        <v>3</v>
      </c>
      <c r="W527" s="22">
        <v>3</v>
      </c>
      <c r="X527" s="42">
        <v>0</v>
      </c>
      <c r="Y527" s="42">
        <v>3</v>
      </c>
      <c r="Z527" s="42">
        <v>2</v>
      </c>
      <c r="AA527" s="22">
        <v>2</v>
      </c>
      <c r="AB527" s="42">
        <v>0</v>
      </c>
      <c r="AC527" s="42">
        <v>1</v>
      </c>
      <c r="AE527" s="217">
        <v>1</v>
      </c>
    </row>
    <row r="528" spans="1:31" ht="27" x14ac:dyDescent="0.25">
      <c r="A528" s="10">
        <v>22</v>
      </c>
      <c r="B528" s="49" t="s">
        <v>525</v>
      </c>
      <c r="C528" s="21">
        <v>3</v>
      </c>
      <c r="D528" s="22">
        <v>2</v>
      </c>
      <c r="E528" s="42">
        <v>1</v>
      </c>
      <c r="F528" s="42">
        <v>2</v>
      </c>
      <c r="G528" s="42">
        <v>0</v>
      </c>
      <c r="H528" s="42">
        <v>0</v>
      </c>
      <c r="I528" s="42">
        <v>0</v>
      </c>
      <c r="J528" s="42">
        <v>12</v>
      </c>
      <c r="K528" s="22">
        <v>10</v>
      </c>
      <c r="L528" s="42">
        <v>2</v>
      </c>
      <c r="M528" s="42">
        <v>8</v>
      </c>
      <c r="N528" s="42">
        <v>8</v>
      </c>
      <c r="O528" s="22">
        <v>8</v>
      </c>
      <c r="P528" s="42">
        <v>0</v>
      </c>
      <c r="Q528" s="42">
        <v>7</v>
      </c>
      <c r="R528" s="42">
        <v>3</v>
      </c>
      <c r="S528" s="22">
        <v>1</v>
      </c>
      <c r="T528" s="42">
        <v>2</v>
      </c>
      <c r="U528" s="42">
        <v>0</v>
      </c>
      <c r="V528" s="42">
        <v>1</v>
      </c>
      <c r="W528" s="22">
        <v>1</v>
      </c>
      <c r="X528" s="42">
        <v>0</v>
      </c>
      <c r="Y528" s="42">
        <v>1</v>
      </c>
      <c r="Z528" s="42">
        <v>0</v>
      </c>
      <c r="AA528" s="22">
        <v>0</v>
      </c>
      <c r="AB528" s="42">
        <v>0</v>
      </c>
      <c r="AC528" s="42">
        <v>0</v>
      </c>
      <c r="AE528" s="217">
        <v>3</v>
      </c>
    </row>
    <row r="529" spans="1:34" ht="27" x14ac:dyDescent="0.25">
      <c r="A529" s="10">
        <v>23</v>
      </c>
      <c r="B529" s="49" t="s">
        <v>526</v>
      </c>
      <c r="C529" s="21">
        <v>4</v>
      </c>
      <c r="D529" s="22">
        <v>1</v>
      </c>
      <c r="E529" s="42">
        <v>3</v>
      </c>
      <c r="F529" s="42">
        <v>1</v>
      </c>
      <c r="G529" s="42">
        <v>0</v>
      </c>
      <c r="H529" s="42">
        <v>0</v>
      </c>
      <c r="I529" s="42">
        <v>1</v>
      </c>
      <c r="J529" s="42">
        <v>17</v>
      </c>
      <c r="K529" s="22">
        <v>13</v>
      </c>
      <c r="L529" s="42">
        <v>4</v>
      </c>
      <c r="M529" s="42">
        <v>11</v>
      </c>
      <c r="N529" s="42">
        <v>11</v>
      </c>
      <c r="O529" s="22">
        <v>9</v>
      </c>
      <c r="P529" s="42">
        <v>2</v>
      </c>
      <c r="Q529" s="42">
        <v>7</v>
      </c>
      <c r="R529" s="42">
        <v>4</v>
      </c>
      <c r="S529" s="22">
        <v>2</v>
      </c>
      <c r="T529" s="42">
        <v>2</v>
      </c>
      <c r="U529" s="42">
        <v>2</v>
      </c>
      <c r="V529" s="42">
        <v>1</v>
      </c>
      <c r="W529" s="22">
        <v>1</v>
      </c>
      <c r="X529" s="42">
        <v>0</v>
      </c>
      <c r="Y529" s="42">
        <v>1</v>
      </c>
      <c r="Z529" s="42">
        <v>1</v>
      </c>
      <c r="AA529" s="22">
        <v>1</v>
      </c>
      <c r="AB529" s="42">
        <v>0</v>
      </c>
      <c r="AC529" s="42">
        <v>1</v>
      </c>
      <c r="AE529" s="217"/>
    </row>
    <row r="530" spans="1:34" ht="27" x14ac:dyDescent="0.25">
      <c r="A530" s="10">
        <v>24</v>
      </c>
      <c r="B530" s="49" t="s">
        <v>527</v>
      </c>
      <c r="C530" s="21">
        <v>4</v>
      </c>
      <c r="D530" s="22">
        <v>3</v>
      </c>
      <c r="E530" s="42">
        <v>1</v>
      </c>
      <c r="F530" s="42">
        <v>1</v>
      </c>
      <c r="G530" s="42">
        <v>0</v>
      </c>
      <c r="H530" s="42">
        <v>1</v>
      </c>
      <c r="I530" s="42">
        <v>0</v>
      </c>
      <c r="J530" s="42">
        <v>18</v>
      </c>
      <c r="K530" s="22">
        <v>15</v>
      </c>
      <c r="L530" s="42">
        <v>3</v>
      </c>
      <c r="M530" s="42">
        <v>13</v>
      </c>
      <c r="N530" s="42">
        <v>11</v>
      </c>
      <c r="O530" s="22">
        <v>10</v>
      </c>
      <c r="P530" s="42">
        <v>1</v>
      </c>
      <c r="Q530" s="42">
        <v>9</v>
      </c>
      <c r="R530" s="42">
        <v>4</v>
      </c>
      <c r="S530" s="22">
        <v>2</v>
      </c>
      <c r="T530" s="42">
        <v>2</v>
      </c>
      <c r="U530" s="42">
        <v>2</v>
      </c>
      <c r="V530" s="42">
        <v>1</v>
      </c>
      <c r="W530" s="22">
        <v>1</v>
      </c>
      <c r="X530" s="42">
        <v>0</v>
      </c>
      <c r="Y530" s="42">
        <v>1</v>
      </c>
      <c r="Z530" s="42">
        <v>2</v>
      </c>
      <c r="AA530" s="22">
        <v>2</v>
      </c>
      <c r="AB530" s="42">
        <v>0</v>
      </c>
      <c r="AC530" s="42">
        <v>1</v>
      </c>
      <c r="AE530" s="217">
        <v>7</v>
      </c>
    </row>
    <row r="531" spans="1:34" ht="27" x14ac:dyDescent="0.25">
      <c r="A531" s="10">
        <v>25</v>
      </c>
      <c r="B531" s="49" t="s">
        <v>528</v>
      </c>
      <c r="C531" s="21">
        <v>4</v>
      </c>
      <c r="D531" s="22">
        <v>2</v>
      </c>
      <c r="E531" s="42">
        <v>2</v>
      </c>
      <c r="F531" s="42">
        <v>1</v>
      </c>
      <c r="G531" s="42">
        <v>0</v>
      </c>
      <c r="H531" s="42">
        <v>0</v>
      </c>
      <c r="I531" s="42">
        <v>1</v>
      </c>
      <c r="J531" s="42">
        <v>22</v>
      </c>
      <c r="K531" s="22">
        <v>22</v>
      </c>
      <c r="L531" s="42">
        <v>0</v>
      </c>
      <c r="M531" s="42">
        <v>19</v>
      </c>
      <c r="N531" s="42">
        <v>14</v>
      </c>
      <c r="O531" s="22">
        <v>14</v>
      </c>
      <c r="P531" s="42">
        <v>0</v>
      </c>
      <c r="Q531" s="42">
        <v>13</v>
      </c>
      <c r="R531" s="42">
        <v>4</v>
      </c>
      <c r="S531" s="22">
        <v>4</v>
      </c>
      <c r="T531" s="42">
        <v>0</v>
      </c>
      <c r="U531" s="42">
        <v>4</v>
      </c>
      <c r="V531" s="42">
        <v>1</v>
      </c>
      <c r="W531" s="22">
        <v>1</v>
      </c>
      <c r="X531" s="42">
        <v>0</v>
      </c>
      <c r="Y531" s="42">
        <v>1</v>
      </c>
      <c r="Z531" s="42">
        <v>3</v>
      </c>
      <c r="AA531" s="22">
        <v>3</v>
      </c>
      <c r="AB531" s="42">
        <v>0</v>
      </c>
      <c r="AC531" s="42">
        <v>2</v>
      </c>
      <c r="AE531" s="217">
        <v>8</v>
      </c>
    </row>
    <row r="532" spans="1:34" ht="27" x14ac:dyDescent="0.25">
      <c r="A532" s="10">
        <v>26</v>
      </c>
      <c r="B532" s="49" t="s">
        <v>529</v>
      </c>
      <c r="C532" s="21">
        <v>3</v>
      </c>
      <c r="D532" s="22">
        <v>1</v>
      </c>
      <c r="E532" s="42">
        <v>2</v>
      </c>
      <c r="F532" s="42">
        <v>1</v>
      </c>
      <c r="G532" s="42">
        <v>0</v>
      </c>
      <c r="H532" s="42">
        <v>0</v>
      </c>
      <c r="I532" s="42">
        <v>0</v>
      </c>
      <c r="J532" s="42">
        <v>12</v>
      </c>
      <c r="K532" s="22">
        <v>9</v>
      </c>
      <c r="L532" s="42">
        <v>3</v>
      </c>
      <c r="M532" s="42">
        <v>9</v>
      </c>
      <c r="N532" s="42">
        <v>7</v>
      </c>
      <c r="O532" s="22">
        <v>6</v>
      </c>
      <c r="P532" s="42">
        <v>1</v>
      </c>
      <c r="Q532" s="42">
        <v>6</v>
      </c>
      <c r="R532" s="42">
        <v>3</v>
      </c>
      <c r="S532" s="22">
        <v>1</v>
      </c>
      <c r="T532" s="42">
        <v>2</v>
      </c>
      <c r="U532" s="42">
        <v>1</v>
      </c>
      <c r="V532" s="42">
        <v>1</v>
      </c>
      <c r="W532" s="22">
        <v>1</v>
      </c>
      <c r="X532" s="42">
        <v>0</v>
      </c>
      <c r="Y532" s="42">
        <v>1</v>
      </c>
      <c r="Z532" s="42">
        <v>1</v>
      </c>
      <c r="AA532" s="22">
        <v>1</v>
      </c>
      <c r="AB532" s="42">
        <v>0</v>
      </c>
      <c r="AC532" s="42">
        <v>1</v>
      </c>
      <c r="AE532" s="217">
        <v>4</v>
      </c>
    </row>
    <row r="533" spans="1:34" ht="27" x14ac:dyDescent="0.25">
      <c r="A533" s="10">
        <v>27</v>
      </c>
      <c r="B533" s="49" t="s">
        <v>530</v>
      </c>
      <c r="C533" s="21">
        <v>3</v>
      </c>
      <c r="D533" s="22">
        <v>3</v>
      </c>
      <c r="E533" s="42">
        <v>0</v>
      </c>
      <c r="F533" s="42">
        <v>1</v>
      </c>
      <c r="G533" s="42">
        <v>0</v>
      </c>
      <c r="H533" s="42">
        <v>0</v>
      </c>
      <c r="I533" s="42">
        <v>0</v>
      </c>
      <c r="J533" s="42">
        <v>12</v>
      </c>
      <c r="K533" s="22">
        <v>9</v>
      </c>
      <c r="L533" s="42">
        <v>3</v>
      </c>
      <c r="M533" s="42">
        <v>4</v>
      </c>
      <c r="N533" s="42">
        <v>8</v>
      </c>
      <c r="O533" s="22">
        <v>6</v>
      </c>
      <c r="P533" s="42">
        <v>2</v>
      </c>
      <c r="Q533" s="42">
        <v>4</v>
      </c>
      <c r="R533" s="42">
        <v>3</v>
      </c>
      <c r="S533" s="22">
        <v>2</v>
      </c>
      <c r="T533" s="42">
        <v>1</v>
      </c>
      <c r="U533" s="42">
        <v>1</v>
      </c>
      <c r="V533" s="42">
        <v>1</v>
      </c>
      <c r="W533" s="22">
        <v>1</v>
      </c>
      <c r="X533" s="42">
        <v>0</v>
      </c>
      <c r="Y533" s="42">
        <v>1</v>
      </c>
      <c r="Z533" s="42">
        <v>0</v>
      </c>
      <c r="AA533" s="22">
        <v>0</v>
      </c>
      <c r="AB533" s="42">
        <v>0</v>
      </c>
      <c r="AC533" s="42">
        <v>0</v>
      </c>
      <c r="AE533" s="217"/>
    </row>
    <row r="534" spans="1:34" ht="27" x14ac:dyDescent="0.25">
      <c r="A534" s="10">
        <v>28</v>
      </c>
      <c r="B534" s="49" t="s">
        <v>531</v>
      </c>
      <c r="C534" s="21">
        <v>3</v>
      </c>
      <c r="D534" s="22">
        <v>1</v>
      </c>
      <c r="E534" s="42">
        <v>2</v>
      </c>
      <c r="F534" s="42">
        <v>1</v>
      </c>
      <c r="G534" s="42">
        <v>0</v>
      </c>
      <c r="H534" s="42">
        <v>0</v>
      </c>
      <c r="I534" s="42">
        <v>1</v>
      </c>
      <c r="J534" s="42">
        <v>14</v>
      </c>
      <c r="K534" s="22">
        <v>11</v>
      </c>
      <c r="L534" s="42">
        <v>3</v>
      </c>
      <c r="M534" s="42">
        <v>7</v>
      </c>
      <c r="N534" s="42">
        <v>10</v>
      </c>
      <c r="O534" s="22">
        <v>9</v>
      </c>
      <c r="P534" s="42">
        <v>1</v>
      </c>
      <c r="Q534" s="42">
        <v>6</v>
      </c>
      <c r="R534" s="42">
        <v>3</v>
      </c>
      <c r="S534" s="22">
        <v>1</v>
      </c>
      <c r="T534" s="42">
        <v>2</v>
      </c>
      <c r="U534" s="42">
        <v>0</v>
      </c>
      <c r="V534" s="42">
        <v>1</v>
      </c>
      <c r="W534" s="22">
        <v>1</v>
      </c>
      <c r="X534" s="42">
        <v>0</v>
      </c>
      <c r="Y534" s="42">
        <v>1</v>
      </c>
      <c r="Z534" s="42">
        <v>0</v>
      </c>
      <c r="AA534" s="22">
        <v>0</v>
      </c>
      <c r="AB534" s="42">
        <v>0</v>
      </c>
      <c r="AC534" s="42">
        <v>0</v>
      </c>
      <c r="AE534" s="217">
        <v>2</v>
      </c>
    </row>
    <row r="535" spans="1:34" ht="27" x14ac:dyDescent="0.25">
      <c r="A535" s="10">
        <v>29</v>
      </c>
      <c r="B535" s="49" t="s">
        <v>532</v>
      </c>
      <c r="C535" s="21">
        <v>3</v>
      </c>
      <c r="D535" s="22">
        <v>2</v>
      </c>
      <c r="E535" s="42">
        <v>1</v>
      </c>
      <c r="F535" s="42">
        <v>2</v>
      </c>
      <c r="G535" s="42">
        <v>0</v>
      </c>
      <c r="H535" s="42">
        <v>0</v>
      </c>
      <c r="I535" s="42">
        <v>0</v>
      </c>
      <c r="J535" s="42">
        <v>13</v>
      </c>
      <c r="K535" s="22">
        <v>11</v>
      </c>
      <c r="L535" s="42">
        <v>2</v>
      </c>
      <c r="M535" s="42">
        <v>9</v>
      </c>
      <c r="N535" s="42">
        <v>9</v>
      </c>
      <c r="O535" s="22">
        <v>8</v>
      </c>
      <c r="P535" s="42">
        <v>1</v>
      </c>
      <c r="Q535" s="42">
        <v>7</v>
      </c>
      <c r="R535" s="42">
        <v>3</v>
      </c>
      <c r="S535" s="22">
        <v>2</v>
      </c>
      <c r="T535" s="42">
        <v>1</v>
      </c>
      <c r="U535" s="42">
        <v>1</v>
      </c>
      <c r="V535" s="42">
        <v>1</v>
      </c>
      <c r="W535" s="22">
        <v>1</v>
      </c>
      <c r="X535" s="42">
        <v>0</v>
      </c>
      <c r="Y535" s="42">
        <v>1</v>
      </c>
      <c r="Z535" s="42">
        <v>0</v>
      </c>
      <c r="AA535" s="22">
        <v>0</v>
      </c>
      <c r="AB535" s="42">
        <v>0</v>
      </c>
      <c r="AC535" s="42">
        <v>0</v>
      </c>
      <c r="AE535" s="217">
        <v>2</v>
      </c>
    </row>
    <row r="536" spans="1:34" ht="27" x14ac:dyDescent="0.25">
      <c r="A536" s="10"/>
      <c r="B536" s="51" t="s">
        <v>533</v>
      </c>
      <c r="C536" s="21"/>
      <c r="D536" s="2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E536" s="217"/>
    </row>
    <row r="537" spans="1:34" ht="27" x14ac:dyDescent="0.25">
      <c r="A537" s="10">
        <v>30</v>
      </c>
      <c r="B537" s="49" t="s">
        <v>534</v>
      </c>
      <c r="C537" s="21">
        <v>26</v>
      </c>
      <c r="D537" s="22">
        <v>23</v>
      </c>
      <c r="E537" s="42">
        <v>3</v>
      </c>
      <c r="F537" s="42">
        <v>12</v>
      </c>
      <c r="G537" s="42">
        <v>14</v>
      </c>
      <c r="H537" s="42">
        <v>0</v>
      </c>
      <c r="I537" s="42">
        <v>0</v>
      </c>
      <c r="J537" s="42">
        <v>106</v>
      </c>
      <c r="K537" s="22">
        <v>99</v>
      </c>
      <c r="L537" s="42">
        <v>7</v>
      </c>
      <c r="M537" s="42">
        <v>67</v>
      </c>
      <c r="N537" s="42">
        <v>63</v>
      </c>
      <c r="O537" s="22">
        <v>58</v>
      </c>
      <c r="P537" s="42">
        <v>5</v>
      </c>
      <c r="Q537" s="42">
        <v>34</v>
      </c>
      <c r="R537" s="42">
        <v>27</v>
      </c>
      <c r="S537" s="22">
        <v>27</v>
      </c>
      <c r="T537" s="42">
        <v>0</v>
      </c>
      <c r="U537" s="42">
        <v>19</v>
      </c>
      <c r="V537" s="42">
        <v>9</v>
      </c>
      <c r="W537" s="22">
        <v>7</v>
      </c>
      <c r="X537" s="42">
        <v>2</v>
      </c>
      <c r="Y537" s="42">
        <v>7</v>
      </c>
      <c r="Z537" s="42">
        <v>7</v>
      </c>
      <c r="AA537" s="22">
        <v>7</v>
      </c>
      <c r="AB537" s="42">
        <v>0</v>
      </c>
      <c r="AC537" s="42">
        <v>5</v>
      </c>
      <c r="AE537" s="217">
        <v>4</v>
      </c>
      <c r="AH537" t="s">
        <v>535</v>
      </c>
    </row>
    <row r="538" spans="1:34" s="180" customFormat="1" ht="27" x14ac:dyDescent="0.25">
      <c r="A538" s="10">
        <v>31</v>
      </c>
      <c r="B538" s="49" t="s">
        <v>536</v>
      </c>
      <c r="C538" s="21">
        <v>32</v>
      </c>
      <c r="D538" s="22">
        <v>27</v>
      </c>
      <c r="E538" s="42">
        <v>5</v>
      </c>
      <c r="F538" s="42">
        <v>9</v>
      </c>
      <c r="G538" s="42">
        <v>14</v>
      </c>
      <c r="H538" s="42">
        <v>0</v>
      </c>
      <c r="I538" s="42">
        <v>0</v>
      </c>
      <c r="J538" s="42">
        <v>114</v>
      </c>
      <c r="K538" s="22">
        <v>104</v>
      </c>
      <c r="L538" s="42">
        <v>10</v>
      </c>
      <c r="M538" s="42">
        <v>82</v>
      </c>
      <c r="N538" s="42">
        <v>60</v>
      </c>
      <c r="O538" s="22">
        <v>57</v>
      </c>
      <c r="P538" s="42">
        <v>3</v>
      </c>
      <c r="Q538" s="42">
        <v>49</v>
      </c>
      <c r="R538" s="42">
        <v>34</v>
      </c>
      <c r="S538" s="22">
        <v>28</v>
      </c>
      <c r="T538" s="42">
        <v>6</v>
      </c>
      <c r="U538" s="42">
        <v>18</v>
      </c>
      <c r="V538" s="42">
        <v>12</v>
      </c>
      <c r="W538" s="22">
        <v>11</v>
      </c>
      <c r="X538" s="42">
        <v>1</v>
      </c>
      <c r="Y538" s="42">
        <v>8</v>
      </c>
      <c r="Z538" s="42">
        <v>8</v>
      </c>
      <c r="AA538" s="22">
        <v>8</v>
      </c>
      <c r="AB538" s="42">
        <v>0</v>
      </c>
      <c r="AC538" s="42">
        <v>7</v>
      </c>
      <c r="AE538" s="217"/>
    </row>
    <row r="539" spans="1:34" ht="27" x14ac:dyDescent="0.25">
      <c r="A539" s="10">
        <v>32</v>
      </c>
      <c r="B539" s="49" t="s">
        <v>537</v>
      </c>
      <c r="C539" s="21">
        <v>37</v>
      </c>
      <c r="D539" s="22">
        <v>20</v>
      </c>
      <c r="E539" s="42">
        <v>17</v>
      </c>
      <c r="F539" s="42">
        <v>9</v>
      </c>
      <c r="G539" s="42">
        <v>5</v>
      </c>
      <c r="H539" s="42">
        <v>0</v>
      </c>
      <c r="I539" s="42">
        <v>2</v>
      </c>
      <c r="J539" s="42">
        <v>135</v>
      </c>
      <c r="K539" s="22">
        <v>129</v>
      </c>
      <c r="L539" s="42">
        <v>6</v>
      </c>
      <c r="M539" s="42">
        <v>79</v>
      </c>
      <c r="N539" s="42">
        <v>76</v>
      </c>
      <c r="O539" s="22">
        <v>71</v>
      </c>
      <c r="P539" s="42">
        <v>5</v>
      </c>
      <c r="Q539" s="42">
        <v>45</v>
      </c>
      <c r="R539" s="42">
        <v>39</v>
      </c>
      <c r="S539" s="22">
        <v>38</v>
      </c>
      <c r="T539" s="42">
        <v>1</v>
      </c>
      <c r="U539" s="42">
        <v>20</v>
      </c>
      <c r="V539" s="42">
        <v>12</v>
      </c>
      <c r="W539" s="22">
        <v>12</v>
      </c>
      <c r="X539" s="42">
        <v>0</v>
      </c>
      <c r="Y539" s="42">
        <v>6</v>
      </c>
      <c r="Z539" s="42">
        <v>8</v>
      </c>
      <c r="AA539" s="22">
        <v>8</v>
      </c>
      <c r="AB539" s="42">
        <v>0</v>
      </c>
      <c r="AC539" s="42">
        <v>7</v>
      </c>
      <c r="AE539" s="217">
        <v>1</v>
      </c>
    </row>
    <row r="540" spans="1:34" ht="27" x14ac:dyDescent="0.25">
      <c r="A540" s="10">
        <v>33</v>
      </c>
      <c r="B540" s="49" t="s">
        <v>538</v>
      </c>
      <c r="C540" s="21">
        <v>26</v>
      </c>
      <c r="D540" s="22">
        <v>17</v>
      </c>
      <c r="E540" s="42">
        <v>9</v>
      </c>
      <c r="F540" s="42">
        <v>5</v>
      </c>
      <c r="G540" s="42">
        <v>8</v>
      </c>
      <c r="H540" s="42">
        <v>0</v>
      </c>
      <c r="I540" s="42">
        <v>0</v>
      </c>
      <c r="J540" s="42">
        <v>95</v>
      </c>
      <c r="K540" s="22">
        <v>91</v>
      </c>
      <c r="L540" s="42">
        <v>4</v>
      </c>
      <c r="M540" s="42">
        <v>60</v>
      </c>
      <c r="N540" s="42">
        <v>50</v>
      </c>
      <c r="O540" s="22">
        <v>48</v>
      </c>
      <c r="P540" s="42">
        <v>2</v>
      </c>
      <c r="Q540" s="42">
        <v>33</v>
      </c>
      <c r="R540" s="42">
        <v>27</v>
      </c>
      <c r="S540" s="22">
        <v>25</v>
      </c>
      <c r="T540" s="42">
        <v>2</v>
      </c>
      <c r="U540" s="42">
        <v>12</v>
      </c>
      <c r="V540" s="42">
        <v>9</v>
      </c>
      <c r="W540" s="22">
        <v>9</v>
      </c>
      <c r="X540" s="42">
        <v>0</v>
      </c>
      <c r="Y540" s="42">
        <v>7</v>
      </c>
      <c r="Z540" s="42">
        <v>9</v>
      </c>
      <c r="AA540" s="22">
        <v>9</v>
      </c>
      <c r="AB540" s="42">
        <v>0</v>
      </c>
      <c r="AC540" s="42">
        <v>8</v>
      </c>
      <c r="AE540" s="217">
        <v>3</v>
      </c>
    </row>
    <row r="541" spans="1:34" ht="25.5" x14ac:dyDescent="0.25">
      <c r="A541" s="24"/>
      <c r="B541" s="24" t="s">
        <v>12</v>
      </c>
      <c r="C541" s="24">
        <f>SUM(C507:C540)</f>
        <v>279</v>
      </c>
      <c r="D541" s="24">
        <f t="shared" ref="D541:I541" si="78">SUM(D507:D540)</f>
        <v>191</v>
      </c>
      <c r="E541" s="24">
        <f t="shared" si="78"/>
        <v>88</v>
      </c>
      <c r="F541" s="24">
        <f t="shared" si="78"/>
        <v>84</v>
      </c>
      <c r="G541" s="24">
        <f t="shared" si="78"/>
        <v>48</v>
      </c>
      <c r="H541" s="24">
        <f t="shared" si="78"/>
        <v>2</v>
      </c>
      <c r="I541" s="24">
        <f t="shared" si="78"/>
        <v>6</v>
      </c>
      <c r="J541" s="24">
        <f>SUM(J507:J540)</f>
        <v>1087</v>
      </c>
      <c r="K541" s="24">
        <f t="shared" ref="K541:AE541" si="79">SUM(K507:K540)</f>
        <v>989</v>
      </c>
      <c r="L541" s="24">
        <f t="shared" si="79"/>
        <v>98</v>
      </c>
      <c r="M541" s="24">
        <f t="shared" si="79"/>
        <v>747</v>
      </c>
      <c r="N541" s="24">
        <f t="shared" si="79"/>
        <v>635</v>
      </c>
      <c r="O541" s="24">
        <f t="shared" si="79"/>
        <v>590</v>
      </c>
      <c r="P541" s="24">
        <f t="shared" si="79"/>
        <v>45</v>
      </c>
      <c r="Q541" s="24">
        <f t="shared" si="79"/>
        <v>451</v>
      </c>
      <c r="R541" s="24">
        <f t="shared" si="79"/>
        <v>285</v>
      </c>
      <c r="S541" s="24">
        <f t="shared" si="79"/>
        <v>239</v>
      </c>
      <c r="T541" s="24">
        <f t="shared" si="79"/>
        <v>46</v>
      </c>
      <c r="U541" s="24">
        <f t="shared" si="79"/>
        <v>165</v>
      </c>
      <c r="V541" s="24">
        <f t="shared" si="79"/>
        <v>100</v>
      </c>
      <c r="W541" s="24">
        <f t="shared" si="79"/>
        <v>96</v>
      </c>
      <c r="X541" s="24">
        <f t="shared" si="79"/>
        <v>4</v>
      </c>
      <c r="Y541" s="24">
        <f t="shared" si="79"/>
        <v>81</v>
      </c>
      <c r="Z541" s="24">
        <f t="shared" si="79"/>
        <v>67</v>
      </c>
      <c r="AA541" s="24">
        <f t="shared" si="79"/>
        <v>64</v>
      </c>
      <c r="AB541" s="24">
        <f t="shared" si="79"/>
        <v>3</v>
      </c>
      <c r="AC541" s="24">
        <f t="shared" si="79"/>
        <v>52</v>
      </c>
      <c r="AE541" s="404">
        <f t="shared" si="79"/>
        <v>63</v>
      </c>
    </row>
    <row r="542" spans="1:34" ht="27" x14ac:dyDescent="0.25">
      <c r="A542" s="24"/>
      <c r="B542" s="181" t="s">
        <v>539</v>
      </c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E542" s="217"/>
    </row>
    <row r="543" spans="1:34" ht="27" x14ac:dyDescent="0.25">
      <c r="A543" s="10">
        <v>1</v>
      </c>
      <c r="B543" s="182" t="s">
        <v>540</v>
      </c>
      <c r="C543" s="8">
        <v>3</v>
      </c>
      <c r="D543" s="133">
        <v>2</v>
      </c>
      <c r="E543" s="8">
        <v>1</v>
      </c>
      <c r="F543" s="8">
        <v>0</v>
      </c>
      <c r="G543" s="8">
        <v>0</v>
      </c>
      <c r="H543" s="8">
        <v>0</v>
      </c>
      <c r="I543" s="8">
        <v>0</v>
      </c>
      <c r="J543" s="42">
        <v>17</v>
      </c>
      <c r="K543" s="22">
        <v>17</v>
      </c>
      <c r="L543" s="42">
        <v>0</v>
      </c>
      <c r="M543" s="42">
        <v>10</v>
      </c>
      <c r="N543" s="42">
        <v>12</v>
      </c>
      <c r="O543" s="22">
        <v>12</v>
      </c>
      <c r="P543" s="42">
        <v>0</v>
      </c>
      <c r="Q543" s="42">
        <v>7</v>
      </c>
      <c r="R543" s="42">
        <v>2</v>
      </c>
      <c r="S543" s="22">
        <v>2</v>
      </c>
      <c r="T543" s="42">
        <v>0</v>
      </c>
      <c r="U543" s="42">
        <v>2</v>
      </c>
      <c r="V543" s="42">
        <v>2</v>
      </c>
      <c r="W543" s="22">
        <v>2</v>
      </c>
      <c r="X543" s="42">
        <v>0</v>
      </c>
      <c r="Y543" s="42">
        <v>0</v>
      </c>
      <c r="Z543" s="42">
        <v>1</v>
      </c>
      <c r="AA543" s="22">
        <v>1</v>
      </c>
      <c r="AB543" s="42">
        <v>0</v>
      </c>
      <c r="AC543" s="42">
        <v>1</v>
      </c>
      <c r="AE543" s="217">
        <v>3</v>
      </c>
    </row>
    <row r="544" spans="1:34" ht="27" x14ac:dyDescent="0.25">
      <c r="A544" s="10">
        <v>2</v>
      </c>
      <c r="B544" s="182" t="s">
        <v>541</v>
      </c>
      <c r="C544" s="8">
        <v>6</v>
      </c>
      <c r="D544" s="133">
        <v>5</v>
      </c>
      <c r="E544" s="8">
        <v>1</v>
      </c>
      <c r="F544" s="8">
        <v>4</v>
      </c>
      <c r="G544" s="8">
        <v>0</v>
      </c>
      <c r="H544" s="23">
        <v>1</v>
      </c>
      <c r="I544" s="8">
        <v>0</v>
      </c>
      <c r="J544" s="42">
        <v>23</v>
      </c>
      <c r="K544" s="22">
        <v>21</v>
      </c>
      <c r="L544" s="42">
        <v>2</v>
      </c>
      <c r="M544" s="42">
        <v>19</v>
      </c>
      <c r="N544" s="42">
        <v>16</v>
      </c>
      <c r="O544" s="22">
        <v>16</v>
      </c>
      <c r="P544" s="42">
        <v>0</v>
      </c>
      <c r="Q544" s="42">
        <v>14</v>
      </c>
      <c r="R544" s="42">
        <v>6</v>
      </c>
      <c r="S544" s="22">
        <v>4</v>
      </c>
      <c r="T544" s="42">
        <v>2</v>
      </c>
      <c r="U544" s="42">
        <v>4</v>
      </c>
      <c r="V544" s="42">
        <v>0</v>
      </c>
      <c r="W544" s="22">
        <v>0</v>
      </c>
      <c r="X544" s="42">
        <v>0</v>
      </c>
      <c r="Y544" s="42">
        <v>0</v>
      </c>
      <c r="Z544" s="42">
        <v>1</v>
      </c>
      <c r="AA544" s="22">
        <v>1</v>
      </c>
      <c r="AB544" s="42">
        <v>0</v>
      </c>
      <c r="AC544" s="42">
        <v>1</v>
      </c>
      <c r="AE544" s="217">
        <v>3</v>
      </c>
    </row>
    <row r="545" spans="1:31" ht="27" x14ac:dyDescent="0.25">
      <c r="A545" s="10">
        <v>3</v>
      </c>
      <c r="B545" s="182" t="s">
        <v>542</v>
      </c>
      <c r="C545" s="21">
        <v>5</v>
      </c>
      <c r="D545" s="22">
        <v>4</v>
      </c>
      <c r="E545" s="42">
        <v>1</v>
      </c>
      <c r="F545" s="42">
        <v>4</v>
      </c>
      <c r="G545" s="42">
        <v>1</v>
      </c>
      <c r="H545" s="42">
        <v>0</v>
      </c>
      <c r="I545" s="42">
        <v>0</v>
      </c>
      <c r="J545" s="42">
        <v>21</v>
      </c>
      <c r="K545" s="22">
        <v>19</v>
      </c>
      <c r="L545" s="42">
        <v>2</v>
      </c>
      <c r="M545" s="42">
        <v>15</v>
      </c>
      <c r="N545" s="42">
        <v>14</v>
      </c>
      <c r="O545" s="22">
        <v>13</v>
      </c>
      <c r="P545" s="42">
        <v>1</v>
      </c>
      <c r="Q545" s="42">
        <v>10</v>
      </c>
      <c r="R545" s="42">
        <v>4</v>
      </c>
      <c r="S545" s="22">
        <v>3</v>
      </c>
      <c r="T545" s="42">
        <v>1</v>
      </c>
      <c r="U545" s="42">
        <v>2</v>
      </c>
      <c r="V545" s="42">
        <v>2</v>
      </c>
      <c r="W545" s="22">
        <v>2</v>
      </c>
      <c r="X545" s="42">
        <v>0</v>
      </c>
      <c r="Y545" s="42">
        <v>2</v>
      </c>
      <c r="Z545" s="42">
        <v>1</v>
      </c>
      <c r="AA545" s="22">
        <v>1</v>
      </c>
      <c r="AB545" s="42">
        <v>0</v>
      </c>
      <c r="AC545" s="42">
        <v>1</v>
      </c>
      <c r="AE545" s="217">
        <v>1</v>
      </c>
    </row>
    <row r="546" spans="1:31" s="60" customFormat="1" ht="27" x14ac:dyDescent="0.25">
      <c r="A546" s="54">
        <v>4</v>
      </c>
      <c r="B546" s="183" t="s">
        <v>543</v>
      </c>
      <c r="C546" s="21">
        <v>3</v>
      </c>
      <c r="D546" s="22">
        <v>2</v>
      </c>
      <c r="E546" s="42">
        <v>1</v>
      </c>
      <c r="F546" s="42">
        <v>2</v>
      </c>
      <c r="G546" s="42">
        <v>0</v>
      </c>
      <c r="H546" s="42">
        <v>0</v>
      </c>
      <c r="I546" s="42">
        <v>0</v>
      </c>
      <c r="J546" s="42">
        <v>18</v>
      </c>
      <c r="K546" s="22">
        <v>18</v>
      </c>
      <c r="L546" s="42">
        <v>0</v>
      </c>
      <c r="M546" s="42">
        <v>16</v>
      </c>
      <c r="N546" s="42">
        <v>12</v>
      </c>
      <c r="O546" s="22">
        <v>12</v>
      </c>
      <c r="P546" s="42">
        <v>0</v>
      </c>
      <c r="Q546" s="42">
        <v>10</v>
      </c>
      <c r="R546" s="42">
        <v>3</v>
      </c>
      <c r="S546" s="22">
        <v>3</v>
      </c>
      <c r="T546" s="42">
        <v>0</v>
      </c>
      <c r="U546" s="42">
        <v>3</v>
      </c>
      <c r="V546" s="42">
        <v>1</v>
      </c>
      <c r="W546" s="22">
        <v>1</v>
      </c>
      <c r="X546" s="42">
        <v>0</v>
      </c>
      <c r="Y546" s="42">
        <v>1</v>
      </c>
      <c r="Z546" s="42">
        <v>1</v>
      </c>
      <c r="AA546" s="22">
        <v>1</v>
      </c>
      <c r="AB546" s="42">
        <v>0</v>
      </c>
      <c r="AC546" s="42">
        <v>1</v>
      </c>
      <c r="AE546" s="402">
        <v>1</v>
      </c>
    </row>
    <row r="547" spans="1:31" ht="27" x14ac:dyDescent="0.25">
      <c r="A547" s="10">
        <v>5</v>
      </c>
      <c r="B547" s="182" t="s">
        <v>544</v>
      </c>
      <c r="C547" s="21">
        <v>3</v>
      </c>
      <c r="D547" s="22">
        <v>1</v>
      </c>
      <c r="E547" s="42">
        <v>2</v>
      </c>
      <c r="F547" s="42">
        <v>0</v>
      </c>
      <c r="G547" s="42">
        <v>0</v>
      </c>
      <c r="H547" s="42">
        <v>0</v>
      </c>
      <c r="I547" s="42">
        <v>0</v>
      </c>
      <c r="J547" s="42">
        <v>15</v>
      </c>
      <c r="K547" s="22">
        <v>13</v>
      </c>
      <c r="L547" s="42">
        <v>2</v>
      </c>
      <c r="M547" s="42">
        <v>8</v>
      </c>
      <c r="N547" s="42">
        <v>11</v>
      </c>
      <c r="O547" s="22">
        <v>9</v>
      </c>
      <c r="P547" s="42">
        <v>2</v>
      </c>
      <c r="Q547" s="42">
        <v>5</v>
      </c>
      <c r="R547" s="42">
        <v>3</v>
      </c>
      <c r="S547" s="22">
        <v>3</v>
      </c>
      <c r="T547" s="42">
        <v>0</v>
      </c>
      <c r="U547" s="42">
        <v>2</v>
      </c>
      <c r="V547" s="42">
        <v>0</v>
      </c>
      <c r="W547" s="22">
        <v>0</v>
      </c>
      <c r="X547" s="42">
        <v>0</v>
      </c>
      <c r="Y547" s="42">
        <v>0</v>
      </c>
      <c r="Z547" s="42">
        <v>1</v>
      </c>
      <c r="AA547" s="22">
        <v>1</v>
      </c>
      <c r="AB547" s="42">
        <v>0</v>
      </c>
      <c r="AC547" s="42">
        <v>1</v>
      </c>
      <c r="AE547" s="217"/>
    </row>
    <row r="548" spans="1:31" ht="27" x14ac:dyDescent="0.25">
      <c r="A548" s="10">
        <v>6</v>
      </c>
      <c r="B548" s="182" t="s">
        <v>545</v>
      </c>
      <c r="C548" s="21">
        <v>4</v>
      </c>
      <c r="D548" s="22">
        <v>2</v>
      </c>
      <c r="E548" s="42">
        <v>2</v>
      </c>
      <c r="F548" s="42">
        <v>0</v>
      </c>
      <c r="G548" s="42">
        <v>0</v>
      </c>
      <c r="H548" s="42">
        <v>0</v>
      </c>
      <c r="I548" s="42">
        <v>0</v>
      </c>
      <c r="J548" s="42">
        <v>18</v>
      </c>
      <c r="K548" s="22">
        <v>16</v>
      </c>
      <c r="L548" s="42">
        <v>2</v>
      </c>
      <c r="M548" s="42">
        <v>12</v>
      </c>
      <c r="N548" s="42">
        <v>12</v>
      </c>
      <c r="O548" s="22">
        <v>11</v>
      </c>
      <c r="P548" s="42">
        <v>1</v>
      </c>
      <c r="Q548" s="42">
        <v>8</v>
      </c>
      <c r="R548" s="42">
        <v>2</v>
      </c>
      <c r="S548" s="22">
        <v>2</v>
      </c>
      <c r="T548" s="42">
        <v>0</v>
      </c>
      <c r="U548" s="42">
        <v>2</v>
      </c>
      <c r="V548" s="42">
        <v>3</v>
      </c>
      <c r="W548" s="22">
        <v>2</v>
      </c>
      <c r="X548" s="42">
        <v>1</v>
      </c>
      <c r="Y548" s="42">
        <v>1</v>
      </c>
      <c r="Z548" s="42">
        <v>1</v>
      </c>
      <c r="AA548" s="22">
        <v>1</v>
      </c>
      <c r="AB548" s="42">
        <v>0</v>
      </c>
      <c r="AC548" s="42">
        <v>1</v>
      </c>
      <c r="AE548" s="217"/>
    </row>
    <row r="549" spans="1:31" s="25" customFormat="1" ht="27" x14ac:dyDescent="0.25">
      <c r="A549" s="10">
        <v>7</v>
      </c>
      <c r="B549" s="182" t="s">
        <v>546</v>
      </c>
      <c r="C549" s="21">
        <v>3</v>
      </c>
      <c r="D549" s="22">
        <v>1</v>
      </c>
      <c r="E549" s="42">
        <v>2</v>
      </c>
      <c r="F549" s="42">
        <v>0</v>
      </c>
      <c r="G549" s="42">
        <v>1</v>
      </c>
      <c r="H549" s="42">
        <v>0</v>
      </c>
      <c r="I549" s="42">
        <v>0</v>
      </c>
      <c r="J549" s="42">
        <v>15</v>
      </c>
      <c r="K549" s="22">
        <v>13</v>
      </c>
      <c r="L549" s="42">
        <v>2</v>
      </c>
      <c r="M549" s="42">
        <v>9</v>
      </c>
      <c r="N549" s="42">
        <v>12</v>
      </c>
      <c r="O549" s="22">
        <v>11</v>
      </c>
      <c r="P549" s="42">
        <v>1</v>
      </c>
      <c r="Q549" s="42">
        <v>7</v>
      </c>
      <c r="R549" s="42">
        <v>1</v>
      </c>
      <c r="S549" s="22">
        <v>1</v>
      </c>
      <c r="T549" s="42">
        <v>0</v>
      </c>
      <c r="U549" s="42">
        <v>1</v>
      </c>
      <c r="V549" s="42">
        <v>2</v>
      </c>
      <c r="W549" s="22">
        <v>1</v>
      </c>
      <c r="X549" s="42">
        <v>1</v>
      </c>
      <c r="Y549" s="42">
        <v>1</v>
      </c>
      <c r="Z549" s="42">
        <v>0</v>
      </c>
      <c r="AA549" s="22">
        <v>0</v>
      </c>
      <c r="AB549" s="42">
        <v>0</v>
      </c>
      <c r="AC549" s="42">
        <v>0</v>
      </c>
      <c r="AE549" s="217">
        <v>6</v>
      </c>
    </row>
    <row r="550" spans="1:31" s="25" customFormat="1" ht="27" x14ac:dyDescent="0.25">
      <c r="A550" s="10">
        <v>8</v>
      </c>
      <c r="B550" s="182" t="s">
        <v>547</v>
      </c>
      <c r="C550" s="21">
        <v>5</v>
      </c>
      <c r="D550" s="22">
        <v>3</v>
      </c>
      <c r="E550" s="42">
        <v>2</v>
      </c>
      <c r="F550" s="42">
        <v>3</v>
      </c>
      <c r="G550" s="42">
        <v>2</v>
      </c>
      <c r="H550" s="42">
        <v>0</v>
      </c>
      <c r="I550" s="42">
        <v>0</v>
      </c>
      <c r="J550" s="42">
        <v>22</v>
      </c>
      <c r="K550" s="22">
        <v>20</v>
      </c>
      <c r="L550" s="42">
        <v>2</v>
      </c>
      <c r="M550" s="42">
        <v>17</v>
      </c>
      <c r="N550" s="42">
        <v>15</v>
      </c>
      <c r="O550" s="22">
        <v>15</v>
      </c>
      <c r="P550" s="42">
        <v>0</v>
      </c>
      <c r="Q550" s="42">
        <v>13</v>
      </c>
      <c r="R550" s="42">
        <v>4</v>
      </c>
      <c r="S550" s="22">
        <v>3</v>
      </c>
      <c r="T550" s="42">
        <v>1</v>
      </c>
      <c r="U550" s="42">
        <v>2</v>
      </c>
      <c r="V550" s="42">
        <v>2</v>
      </c>
      <c r="W550" s="22">
        <v>1</v>
      </c>
      <c r="X550" s="42">
        <v>1</v>
      </c>
      <c r="Y550" s="42">
        <v>1</v>
      </c>
      <c r="Z550" s="42">
        <v>1</v>
      </c>
      <c r="AA550" s="22">
        <v>1</v>
      </c>
      <c r="AB550" s="42">
        <v>0</v>
      </c>
      <c r="AC550" s="42">
        <v>1</v>
      </c>
      <c r="AE550" s="217">
        <v>1</v>
      </c>
    </row>
    <row r="551" spans="1:31" ht="27" x14ac:dyDescent="0.25">
      <c r="A551" s="10">
        <v>9</v>
      </c>
      <c r="B551" s="182" t="s">
        <v>548</v>
      </c>
      <c r="C551" s="21">
        <v>3</v>
      </c>
      <c r="D551" s="22">
        <v>2</v>
      </c>
      <c r="E551" s="42">
        <v>1</v>
      </c>
      <c r="F551" s="42">
        <v>0</v>
      </c>
      <c r="G551" s="42">
        <v>1</v>
      </c>
      <c r="H551" s="42">
        <v>0</v>
      </c>
      <c r="I551" s="42">
        <v>0</v>
      </c>
      <c r="J551" s="42">
        <v>18</v>
      </c>
      <c r="K551" s="22">
        <v>16</v>
      </c>
      <c r="L551" s="42">
        <v>2</v>
      </c>
      <c r="M551" s="42">
        <v>12</v>
      </c>
      <c r="N551" s="42">
        <v>12</v>
      </c>
      <c r="O551" s="22">
        <v>12</v>
      </c>
      <c r="P551" s="42">
        <v>0</v>
      </c>
      <c r="Q551" s="42">
        <v>8</v>
      </c>
      <c r="R551" s="42">
        <v>3</v>
      </c>
      <c r="S551" s="22">
        <v>2</v>
      </c>
      <c r="T551" s="42">
        <v>1</v>
      </c>
      <c r="U551" s="42">
        <v>2</v>
      </c>
      <c r="V551" s="42">
        <v>2</v>
      </c>
      <c r="W551" s="22">
        <v>1</v>
      </c>
      <c r="X551" s="42">
        <v>1</v>
      </c>
      <c r="Y551" s="42">
        <v>1</v>
      </c>
      <c r="Z551" s="42">
        <v>1</v>
      </c>
      <c r="AA551" s="22">
        <v>1</v>
      </c>
      <c r="AB551" s="42">
        <v>0</v>
      </c>
      <c r="AC551" s="42">
        <v>1</v>
      </c>
      <c r="AE551" s="217">
        <v>3</v>
      </c>
    </row>
    <row r="552" spans="1:31" ht="27" x14ac:dyDescent="0.25">
      <c r="A552" s="10">
        <v>10</v>
      </c>
      <c r="B552" s="182" t="s">
        <v>549</v>
      </c>
      <c r="C552" s="21">
        <v>5</v>
      </c>
      <c r="D552" s="22">
        <v>2</v>
      </c>
      <c r="E552" s="42">
        <v>3</v>
      </c>
      <c r="F552" s="42">
        <v>1</v>
      </c>
      <c r="G552" s="42">
        <v>0</v>
      </c>
      <c r="H552" s="42">
        <v>0</v>
      </c>
      <c r="I552" s="42">
        <v>0</v>
      </c>
      <c r="J552" s="42">
        <v>24</v>
      </c>
      <c r="K552" s="22">
        <v>24</v>
      </c>
      <c r="L552" s="42">
        <v>0</v>
      </c>
      <c r="M552" s="42">
        <v>22</v>
      </c>
      <c r="N552" s="42">
        <v>15</v>
      </c>
      <c r="O552" s="22">
        <v>15</v>
      </c>
      <c r="P552" s="42">
        <v>0</v>
      </c>
      <c r="Q552" s="42">
        <v>13</v>
      </c>
      <c r="R552" s="42">
        <v>5</v>
      </c>
      <c r="S552" s="22">
        <v>5</v>
      </c>
      <c r="T552" s="42">
        <v>0</v>
      </c>
      <c r="U552" s="42">
        <v>5</v>
      </c>
      <c r="V552" s="42">
        <v>2</v>
      </c>
      <c r="W552" s="22">
        <v>2</v>
      </c>
      <c r="X552" s="42">
        <v>0</v>
      </c>
      <c r="Y552" s="42">
        <v>2</v>
      </c>
      <c r="Z552" s="42">
        <v>2</v>
      </c>
      <c r="AA552" s="22">
        <v>2</v>
      </c>
      <c r="AB552" s="42">
        <v>0</v>
      </c>
      <c r="AC552" s="42">
        <v>2</v>
      </c>
      <c r="AE552" s="217"/>
    </row>
    <row r="553" spans="1:31" ht="27" x14ac:dyDescent="0.25">
      <c r="A553" s="10">
        <v>11</v>
      </c>
      <c r="B553" s="182" t="s">
        <v>550</v>
      </c>
      <c r="C553" s="21">
        <v>4</v>
      </c>
      <c r="D553" s="22">
        <v>4</v>
      </c>
      <c r="E553" s="42">
        <v>0</v>
      </c>
      <c r="F553" s="42">
        <v>2</v>
      </c>
      <c r="G553" s="42">
        <v>1</v>
      </c>
      <c r="H553" s="42">
        <v>0</v>
      </c>
      <c r="I553" s="42">
        <v>0</v>
      </c>
      <c r="J553" s="42">
        <v>21</v>
      </c>
      <c r="K553" s="22">
        <v>20</v>
      </c>
      <c r="L553" s="42">
        <v>1</v>
      </c>
      <c r="M553" s="42">
        <v>15</v>
      </c>
      <c r="N553" s="42">
        <v>13</v>
      </c>
      <c r="O553" s="22">
        <v>12</v>
      </c>
      <c r="P553" s="42">
        <v>1</v>
      </c>
      <c r="Q553" s="42">
        <v>10</v>
      </c>
      <c r="R553" s="42">
        <v>4</v>
      </c>
      <c r="S553" s="22">
        <v>4</v>
      </c>
      <c r="T553" s="42">
        <v>0</v>
      </c>
      <c r="U553" s="42">
        <v>3</v>
      </c>
      <c r="V553" s="42">
        <v>1</v>
      </c>
      <c r="W553" s="22">
        <v>1</v>
      </c>
      <c r="X553" s="42">
        <v>0</v>
      </c>
      <c r="Y553" s="42">
        <v>1</v>
      </c>
      <c r="Z553" s="42">
        <v>3</v>
      </c>
      <c r="AA553" s="22">
        <v>3</v>
      </c>
      <c r="AB553" s="42">
        <v>0</v>
      </c>
      <c r="AC553" s="42">
        <v>1</v>
      </c>
      <c r="AE553" s="217"/>
    </row>
    <row r="554" spans="1:31" s="60" customFormat="1" ht="27" x14ac:dyDescent="0.25">
      <c r="A554" s="54">
        <v>12</v>
      </c>
      <c r="B554" s="183" t="s">
        <v>551</v>
      </c>
      <c r="C554" s="21">
        <v>6</v>
      </c>
      <c r="D554" s="22">
        <v>2</v>
      </c>
      <c r="E554" s="42">
        <v>4</v>
      </c>
      <c r="F554" s="42">
        <v>1</v>
      </c>
      <c r="G554" s="42">
        <v>0</v>
      </c>
      <c r="H554" s="42">
        <v>0</v>
      </c>
      <c r="I554" s="42">
        <v>0</v>
      </c>
      <c r="J554" s="42">
        <v>24</v>
      </c>
      <c r="K554" s="22">
        <v>18</v>
      </c>
      <c r="L554" s="42">
        <v>6</v>
      </c>
      <c r="M554" s="42">
        <v>14</v>
      </c>
      <c r="N554" s="42">
        <v>15</v>
      </c>
      <c r="O554" s="22">
        <v>14</v>
      </c>
      <c r="P554" s="42">
        <v>1</v>
      </c>
      <c r="Q554" s="42">
        <v>11</v>
      </c>
      <c r="R554" s="42">
        <v>6</v>
      </c>
      <c r="S554" s="22">
        <v>1</v>
      </c>
      <c r="T554" s="42">
        <v>5</v>
      </c>
      <c r="U554" s="42">
        <v>0</v>
      </c>
      <c r="V554" s="42">
        <v>2</v>
      </c>
      <c r="W554" s="22">
        <v>2</v>
      </c>
      <c r="X554" s="42">
        <v>0</v>
      </c>
      <c r="Y554" s="42">
        <v>2</v>
      </c>
      <c r="Z554" s="42">
        <v>1</v>
      </c>
      <c r="AA554" s="22">
        <v>1</v>
      </c>
      <c r="AB554" s="42">
        <v>0</v>
      </c>
      <c r="AC554" s="42">
        <v>1</v>
      </c>
      <c r="AE554" s="402">
        <v>3</v>
      </c>
    </row>
    <row r="555" spans="1:31" s="60" customFormat="1" ht="27" x14ac:dyDescent="0.25">
      <c r="A555" s="54">
        <v>13</v>
      </c>
      <c r="B555" s="183" t="s">
        <v>552</v>
      </c>
      <c r="C555" s="21">
        <v>4</v>
      </c>
      <c r="D555" s="22">
        <v>1</v>
      </c>
      <c r="E555" s="42">
        <v>3</v>
      </c>
      <c r="F555" s="42">
        <v>1</v>
      </c>
      <c r="G555" s="42">
        <v>0</v>
      </c>
      <c r="H555" s="42">
        <v>0</v>
      </c>
      <c r="I555" s="42">
        <v>0</v>
      </c>
      <c r="J555" s="42">
        <v>20</v>
      </c>
      <c r="K555" s="22">
        <v>19</v>
      </c>
      <c r="L555" s="42">
        <v>1</v>
      </c>
      <c r="M555" s="42">
        <v>16</v>
      </c>
      <c r="N555" s="42">
        <v>14</v>
      </c>
      <c r="O555" s="22">
        <v>14</v>
      </c>
      <c r="P555" s="42">
        <v>0</v>
      </c>
      <c r="Q555" s="42">
        <v>11</v>
      </c>
      <c r="R555" s="42">
        <v>3</v>
      </c>
      <c r="S555" s="22">
        <v>2</v>
      </c>
      <c r="T555" s="42">
        <v>1</v>
      </c>
      <c r="U555" s="42">
        <v>2</v>
      </c>
      <c r="V555" s="42">
        <v>2</v>
      </c>
      <c r="W555" s="22">
        <v>2</v>
      </c>
      <c r="X555" s="42">
        <v>0</v>
      </c>
      <c r="Y555" s="42">
        <v>2</v>
      </c>
      <c r="Z555" s="42">
        <v>1</v>
      </c>
      <c r="AA555" s="22">
        <v>1</v>
      </c>
      <c r="AB555" s="42">
        <v>0</v>
      </c>
      <c r="AC555" s="42">
        <v>1</v>
      </c>
      <c r="AE555" s="402"/>
    </row>
    <row r="556" spans="1:31" ht="27" x14ac:dyDescent="0.25">
      <c r="A556" s="10">
        <v>14</v>
      </c>
      <c r="B556" s="182" t="s">
        <v>553</v>
      </c>
      <c r="C556" s="21">
        <v>8</v>
      </c>
      <c r="D556" s="22">
        <v>3</v>
      </c>
      <c r="E556" s="42">
        <v>5</v>
      </c>
      <c r="F556" s="42">
        <v>0</v>
      </c>
      <c r="G556" s="42">
        <v>0</v>
      </c>
      <c r="H556" s="42">
        <v>0</v>
      </c>
      <c r="I556" s="68">
        <v>2</v>
      </c>
      <c r="J556" s="42">
        <v>36</v>
      </c>
      <c r="K556" s="22">
        <v>36</v>
      </c>
      <c r="L556" s="42">
        <v>0</v>
      </c>
      <c r="M556" s="42">
        <v>31</v>
      </c>
      <c r="N556" s="42">
        <v>25</v>
      </c>
      <c r="O556" s="22">
        <v>25</v>
      </c>
      <c r="P556" s="42">
        <v>0</v>
      </c>
      <c r="Q556" s="42">
        <v>20</v>
      </c>
      <c r="R556" s="42">
        <v>7</v>
      </c>
      <c r="S556" s="22">
        <v>7</v>
      </c>
      <c r="T556" s="42">
        <v>0</v>
      </c>
      <c r="U556" s="42">
        <v>7</v>
      </c>
      <c r="V556" s="42">
        <v>3</v>
      </c>
      <c r="W556" s="22">
        <v>3</v>
      </c>
      <c r="X556" s="42">
        <v>0</v>
      </c>
      <c r="Y556" s="42">
        <v>3</v>
      </c>
      <c r="Z556" s="42">
        <v>1</v>
      </c>
      <c r="AA556" s="22">
        <v>1</v>
      </c>
      <c r="AB556" s="42">
        <v>0</v>
      </c>
      <c r="AC556" s="42">
        <v>1</v>
      </c>
      <c r="AE556" s="217">
        <v>15</v>
      </c>
    </row>
    <row r="557" spans="1:31" ht="27" x14ac:dyDescent="0.25">
      <c r="A557" s="10">
        <v>15</v>
      </c>
      <c r="B557" s="182" t="s">
        <v>554</v>
      </c>
      <c r="C557" s="21">
        <v>3</v>
      </c>
      <c r="D557" s="22">
        <v>2</v>
      </c>
      <c r="E557" s="42">
        <v>1</v>
      </c>
      <c r="F557" s="42">
        <v>2</v>
      </c>
      <c r="G557" s="42">
        <v>0</v>
      </c>
      <c r="H557" s="42">
        <v>0</v>
      </c>
      <c r="I557" s="42">
        <v>0</v>
      </c>
      <c r="J557" s="42">
        <v>18</v>
      </c>
      <c r="K557" s="22">
        <v>17</v>
      </c>
      <c r="L557" s="42">
        <v>1</v>
      </c>
      <c r="M557" s="42">
        <v>15</v>
      </c>
      <c r="N557" s="42">
        <v>13</v>
      </c>
      <c r="O557" s="22">
        <v>13</v>
      </c>
      <c r="P557" s="42">
        <v>0</v>
      </c>
      <c r="Q557" s="42">
        <v>12</v>
      </c>
      <c r="R557" s="42">
        <v>3</v>
      </c>
      <c r="S557" s="22">
        <v>2</v>
      </c>
      <c r="T557" s="42">
        <v>1</v>
      </c>
      <c r="U557" s="42">
        <v>2</v>
      </c>
      <c r="V557" s="42">
        <v>1</v>
      </c>
      <c r="W557" s="22">
        <v>1</v>
      </c>
      <c r="X557" s="42">
        <v>0</v>
      </c>
      <c r="Y557" s="42">
        <v>0</v>
      </c>
      <c r="Z557" s="42">
        <v>1</v>
      </c>
      <c r="AA557" s="22">
        <v>1</v>
      </c>
      <c r="AB557" s="42">
        <v>0</v>
      </c>
      <c r="AC557" s="42">
        <v>1</v>
      </c>
      <c r="AE557" s="217">
        <v>3</v>
      </c>
    </row>
    <row r="558" spans="1:31" ht="27" x14ac:dyDescent="0.25">
      <c r="A558" s="10">
        <v>16</v>
      </c>
      <c r="B558" s="182" t="s">
        <v>555</v>
      </c>
      <c r="C558" s="21">
        <v>7</v>
      </c>
      <c r="D558" s="22">
        <v>3</v>
      </c>
      <c r="E558" s="42">
        <v>4</v>
      </c>
      <c r="F558" s="42">
        <v>2</v>
      </c>
      <c r="G558" s="42">
        <v>1</v>
      </c>
      <c r="H558" s="42">
        <v>0</v>
      </c>
      <c r="I558" s="42">
        <v>0</v>
      </c>
      <c r="J558" s="42">
        <v>32</v>
      </c>
      <c r="K558" s="22">
        <v>30</v>
      </c>
      <c r="L558" s="42">
        <v>2</v>
      </c>
      <c r="M558" s="42">
        <v>25</v>
      </c>
      <c r="N558" s="42">
        <v>21</v>
      </c>
      <c r="O558" s="22">
        <v>20</v>
      </c>
      <c r="P558" s="42">
        <v>1</v>
      </c>
      <c r="Q558" s="42">
        <v>17</v>
      </c>
      <c r="R558" s="42">
        <v>7</v>
      </c>
      <c r="S558" s="22">
        <v>6</v>
      </c>
      <c r="T558" s="42">
        <v>1</v>
      </c>
      <c r="U558" s="42">
        <v>5</v>
      </c>
      <c r="V558" s="42">
        <v>1</v>
      </c>
      <c r="W558" s="22">
        <v>1</v>
      </c>
      <c r="X558" s="42">
        <v>0</v>
      </c>
      <c r="Y558" s="42">
        <v>1</v>
      </c>
      <c r="Z558" s="42">
        <v>3</v>
      </c>
      <c r="AA558" s="22">
        <v>3</v>
      </c>
      <c r="AB558" s="42">
        <v>0</v>
      </c>
      <c r="AC558" s="42">
        <v>2</v>
      </c>
      <c r="AE558" s="217">
        <v>2</v>
      </c>
    </row>
    <row r="559" spans="1:31" ht="27" x14ac:dyDescent="0.25">
      <c r="A559" s="10">
        <v>17</v>
      </c>
      <c r="B559" s="182" t="s">
        <v>556</v>
      </c>
      <c r="C559" s="21">
        <v>4</v>
      </c>
      <c r="D559" s="22">
        <v>2</v>
      </c>
      <c r="E559" s="42">
        <v>2</v>
      </c>
      <c r="F559" s="42">
        <v>2</v>
      </c>
      <c r="G559" s="42">
        <v>1</v>
      </c>
      <c r="H559" s="42">
        <v>0</v>
      </c>
      <c r="I559" s="42">
        <v>0</v>
      </c>
      <c r="J559" s="42">
        <v>18</v>
      </c>
      <c r="K559" s="22">
        <v>18</v>
      </c>
      <c r="L559" s="42">
        <v>0</v>
      </c>
      <c r="M559" s="42">
        <v>13</v>
      </c>
      <c r="N559" s="42">
        <v>12</v>
      </c>
      <c r="O559" s="22">
        <v>12</v>
      </c>
      <c r="P559" s="42">
        <v>0</v>
      </c>
      <c r="Q559" s="42">
        <v>9</v>
      </c>
      <c r="R559" s="42">
        <v>4</v>
      </c>
      <c r="S559" s="22">
        <v>4</v>
      </c>
      <c r="T559" s="42">
        <v>0</v>
      </c>
      <c r="U559" s="42">
        <v>3</v>
      </c>
      <c r="V559" s="42">
        <v>1</v>
      </c>
      <c r="W559" s="22">
        <v>1</v>
      </c>
      <c r="X559" s="42">
        <v>0</v>
      </c>
      <c r="Y559" s="42">
        <v>0</v>
      </c>
      <c r="Z559" s="42">
        <v>1</v>
      </c>
      <c r="AA559" s="22">
        <v>1</v>
      </c>
      <c r="AB559" s="42">
        <v>0</v>
      </c>
      <c r="AC559" s="42">
        <v>1</v>
      </c>
      <c r="AE559" s="217">
        <v>2</v>
      </c>
    </row>
    <row r="560" spans="1:31" ht="27" x14ac:dyDescent="0.25">
      <c r="A560" s="10">
        <v>18</v>
      </c>
      <c r="B560" s="182" t="s">
        <v>557</v>
      </c>
      <c r="C560" s="21">
        <v>3</v>
      </c>
      <c r="D560" s="22">
        <v>3</v>
      </c>
      <c r="E560" s="42">
        <v>0</v>
      </c>
      <c r="F560" s="42">
        <v>1</v>
      </c>
      <c r="G560" s="42">
        <v>0</v>
      </c>
      <c r="H560" s="68">
        <v>1</v>
      </c>
      <c r="I560" s="42">
        <v>0</v>
      </c>
      <c r="J560" s="42">
        <v>16</v>
      </c>
      <c r="K560" s="22">
        <v>12</v>
      </c>
      <c r="L560" s="42">
        <v>4</v>
      </c>
      <c r="M560" s="42">
        <v>10</v>
      </c>
      <c r="N560" s="42">
        <v>11</v>
      </c>
      <c r="O560" s="22">
        <v>11</v>
      </c>
      <c r="P560" s="42">
        <v>0</v>
      </c>
      <c r="Q560" s="42">
        <v>9</v>
      </c>
      <c r="R560" s="42">
        <v>3</v>
      </c>
      <c r="S560" s="22">
        <v>0</v>
      </c>
      <c r="T560" s="42">
        <v>3</v>
      </c>
      <c r="U560" s="42">
        <v>0</v>
      </c>
      <c r="V560" s="42">
        <v>1</v>
      </c>
      <c r="W560" s="22">
        <v>0</v>
      </c>
      <c r="X560" s="42">
        <v>1</v>
      </c>
      <c r="Y560" s="42">
        <v>0</v>
      </c>
      <c r="Z560" s="42">
        <v>1</v>
      </c>
      <c r="AA560" s="22">
        <v>1</v>
      </c>
      <c r="AB560" s="42">
        <v>0</v>
      </c>
      <c r="AC560" s="42">
        <v>1</v>
      </c>
      <c r="AE560" s="217"/>
    </row>
    <row r="561" spans="1:31" ht="27" x14ac:dyDescent="0.25">
      <c r="A561" s="10">
        <v>19</v>
      </c>
      <c r="B561" s="182" t="s">
        <v>558</v>
      </c>
      <c r="C561" s="21">
        <v>4</v>
      </c>
      <c r="D561" s="22">
        <v>3</v>
      </c>
      <c r="E561" s="42">
        <v>1</v>
      </c>
      <c r="F561" s="42">
        <v>3</v>
      </c>
      <c r="G561" s="42">
        <v>1</v>
      </c>
      <c r="H561" s="42">
        <v>0</v>
      </c>
      <c r="I561" s="42">
        <v>0</v>
      </c>
      <c r="J561" s="42">
        <v>18</v>
      </c>
      <c r="K561" s="22">
        <v>18</v>
      </c>
      <c r="L561" s="42">
        <v>0</v>
      </c>
      <c r="M561" s="42">
        <v>14</v>
      </c>
      <c r="N561" s="42">
        <v>12</v>
      </c>
      <c r="O561" s="22">
        <v>12</v>
      </c>
      <c r="P561" s="42">
        <v>0</v>
      </c>
      <c r="Q561" s="42">
        <v>9</v>
      </c>
      <c r="R561" s="42">
        <v>3</v>
      </c>
      <c r="S561" s="22">
        <v>3</v>
      </c>
      <c r="T561" s="42">
        <v>0</v>
      </c>
      <c r="U561" s="42">
        <v>3</v>
      </c>
      <c r="V561" s="42">
        <v>2</v>
      </c>
      <c r="W561" s="22">
        <v>2</v>
      </c>
      <c r="X561" s="42">
        <v>0</v>
      </c>
      <c r="Y561" s="42">
        <v>1</v>
      </c>
      <c r="Z561" s="42">
        <v>1</v>
      </c>
      <c r="AA561" s="22">
        <v>1</v>
      </c>
      <c r="AB561" s="42">
        <v>0</v>
      </c>
      <c r="AC561" s="42">
        <v>1</v>
      </c>
      <c r="AE561" s="217">
        <v>5</v>
      </c>
    </row>
    <row r="562" spans="1:31" ht="27" x14ac:dyDescent="0.25">
      <c r="A562" s="10">
        <v>20</v>
      </c>
      <c r="B562" s="182" t="s">
        <v>559</v>
      </c>
      <c r="C562" s="21">
        <v>8</v>
      </c>
      <c r="D562" s="22">
        <v>7</v>
      </c>
      <c r="E562" s="42">
        <v>1</v>
      </c>
      <c r="F562" s="42">
        <v>4</v>
      </c>
      <c r="G562" s="42">
        <v>0</v>
      </c>
      <c r="H562" s="42">
        <v>0</v>
      </c>
      <c r="I562" s="42">
        <v>0</v>
      </c>
      <c r="J562" s="42">
        <v>35</v>
      </c>
      <c r="K562" s="22">
        <v>34</v>
      </c>
      <c r="L562" s="42">
        <v>1</v>
      </c>
      <c r="M562" s="42">
        <v>29</v>
      </c>
      <c r="N562" s="42">
        <v>21</v>
      </c>
      <c r="O562" s="22">
        <v>20</v>
      </c>
      <c r="P562" s="42">
        <v>1</v>
      </c>
      <c r="Q562" s="42">
        <v>18</v>
      </c>
      <c r="R562" s="42">
        <v>7</v>
      </c>
      <c r="S562" s="22">
        <v>7</v>
      </c>
      <c r="T562" s="42">
        <v>0</v>
      </c>
      <c r="U562" s="42">
        <v>5</v>
      </c>
      <c r="V562" s="42">
        <v>3</v>
      </c>
      <c r="W562" s="22">
        <v>3</v>
      </c>
      <c r="X562" s="42">
        <v>0</v>
      </c>
      <c r="Y562" s="42">
        <v>3</v>
      </c>
      <c r="Z562" s="42">
        <v>4</v>
      </c>
      <c r="AA562" s="22">
        <v>4</v>
      </c>
      <c r="AB562" s="42">
        <v>0</v>
      </c>
      <c r="AC562" s="42">
        <v>3</v>
      </c>
      <c r="AE562" s="217"/>
    </row>
    <row r="563" spans="1:31" ht="27" x14ac:dyDescent="0.25">
      <c r="A563" s="10">
        <v>21</v>
      </c>
      <c r="B563" s="182" t="s">
        <v>560</v>
      </c>
      <c r="C563" s="21">
        <v>3</v>
      </c>
      <c r="D563" s="22">
        <v>0</v>
      </c>
      <c r="E563" s="42">
        <v>3</v>
      </c>
      <c r="F563" s="42">
        <v>0</v>
      </c>
      <c r="G563" s="42">
        <v>0</v>
      </c>
      <c r="H563" s="42">
        <v>0</v>
      </c>
      <c r="I563" s="68">
        <v>1</v>
      </c>
      <c r="J563" s="42">
        <v>16</v>
      </c>
      <c r="K563" s="22">
        <v>15</v>
      </c>
      <c r="L563" s="42">
        <v>1</v>
      </c>
      <c r="M563" s="42">
        <v>10</v>
      </c>
      <c r="N563" s="42">
        <v>10</v>
      </c>
      <c r="O563" s="22">
        <v>10</v>
      </c>
      <c r="P563" s="42">
        <v>0</v>
      </c>
      <c r="Q563" s="42">
        <v>6</v>
      </c>
      <c r="R563" s="42">
        <v>3</v>
      </c>
      <c r="S563" s="22">
        <v>2</v>
      </c>
      <c r="T563" s="42">
        <v>1</v>
      </c>
      <c r="U563" s="42">
        <v>2</v>
      </c>
      <c r="V563" s="42">
        <v>1</v>
      </c>
      <c r="W563" s="22">
        <v>1</v>
      </c>
      <c r="X563" s="42">
        <v>0</v>
      </c>
      <c r="Y563" s="42">
        <v>1</v>
      </c>
      <c r="Z563" s="42">
        <v>2</v>
      </c>
      <c r="AA563" s="22">
        <v>2</v>
      </c>
      <c r="AB563" s="42">
        <v>0</v>
      </c>
      <c r="AC563" s="42">
        <v>1</v>
      </c>
      <c r="AE563" s="217"/>
    </row>
    <row r="564" spans="1:31" ht="27" x14ac:dyDescent="0.25">
      <c r="A564" s="10">
        <v>22</v>
      </c>
      <c r="B564" s="182" t="s">
        <v>561</v>
      </c>
      <c r="C564" s="21">
        <v>3</v>
      </c>
      <c r="D564" s="22">
        <v>1</v>
      </c>
      <c r="E564" s="42">
        <v>2</v>
      </c>
      <c r="F564" s="42">
        <v>0</v>
      </c>
      <c r="G564" s="42">
        <v>0</v>
      </c>
      <c r="H564" s="42">
        <v>0</v>
      </c>
      <c r="I564" s="42">
        <v>0</v>
      </c>
      <c r="J564" s="42">
        <v>18</v>
      </c>
      <c r="K564" s="22">
        <v>15</v>
      </c>
      <c r="L564" s="42">
        <v>3</v>
      </c>
      <c r="M564" s="42">
        <v>14</v>
      </c>
      <c r="N564" s="42">
        <v>11</v>
      </c>
      <c r="O564" s="22">
        <v>10</v>
      </c>
      <c r="P564" s="42">
        <v>1</v>
      </c>
      <c r="Q564" s="42">
        <v>9</v>
      </c>
      <c r="R564" s="42">
        <v>3</v>
      </c>
      <c r="S564" s="22">
        <v>1</v>
      </c>
      <c r="T564" s="42">
        <v>2</v>
      </c>
      <c r="U564" s="42">
        <v>1</v>
      </c>
      <c r="V564" s="42">
        <v>3</v>
      </c>
      <c r="W564" s="22">
        <v>3</v>
      </c>
      <c r="X564" s="42">
        <v>0</v>
      </c>
      <c r="Y564" s="42">
        <v>3</v>
      </c>
      <c r="Z564" s="42">
        <v>1</v>
      </c>
      <c r="AA564" s="22">
        <v>1</v>
      </c>
      <c r="AB564" s="42">
        <v>0</v>
      </c>
      <c r="AC564" s="42">
        <v>1</v>
      </c>
      <c r="AE564" s="217"/>
    </row>
    <row r="565" spans="1:31" ht="27" x14ac:dyDescent="0.25">
      <c r="A565" s="10">
        <v>23</v>
      </c>
      <c r="B565" s="182" t="s">
        <v>562</v>
      </c>
      <c r="C565" s="21">
        <v>4</v>
      </c>
      <c r="D565" s="22">
        <v>3</v>
      </c>
      <c r="E565" s="42">
        <v>1</v>
      </c>
      <c r="F565" s="42">
        <v>1</v>
      </c>
      <c r="G565" s="42">
        <v>3</v>
      </c>
      <c r="H565" s="42">
        <v>0</v>
      </c>
      <c r="I565" s="42">
        <v>0</v>
      </c>
      <c r="J565" s="42">
        <v>17</v>
      </c>
      <c r="K565" s="22">
        <v>17</v>
      </c>
      <c r="L565" s="42">
        <v>0</v>
      </c>
      <c r="M565" s="42">
        <v>14</v>
      </c>
      <c r="N565" s="42">
        <v>12</v>
      </c>
      <c r="O565" s="22">
        <v>12</v>
      </c>
      <c r="P565" s="42">
        <v>0</v>
      </c>
      <c r="Q565" s="42">
        <v>10</v>
      </c>
      <c r="R565" s="42">
        <v>3</v>
      </c>
      <c r="S565" s="22">
        <v>3</v>
      </c>
      <c r="T565" s="42">
        <v>0</v>
      </c>
      <c r="U565" s="42">
        <v>2</v>
      </c>
      <c r="V565" s="42">
        <v>1</v>
      </c>
      <c r="W565" s="22">
        <v>1</v>
      </c>
      <c r="X565" s="42">
        <v>0</v>
      </c>
      <c r="Y565" s="42">
        <v>1</v>
      </c>
      <c r="Z565" s="42">
        <v>1</v>
      </c>
      <c r="AA565" s="22">
        <v>1</v>
      </c>
      <c r="AB565" s="42">
        <v>0</v>
      </c>
      <c r="AC565" s="42">
        <v>1</v>
      </c>
      <c r="AE565" s="217">
        <v>3</v>
      </c>
    </row>
    <row r="566" spans="1:31" ht="27" x14ac:dyDescent="0.25">
      <c r="A566" s="10">
        <v>24</v>
      </c>
      <c r="B566" s="182" t="s">
        <v>563</v>
      </c>
      <c r="C566" s="21">
        <v>3</v>
      </c>
      <c r="D566" s="22">
        <v>2</v>
      </c>
      <c r="E566" s="42">
        <v>1</v>
      </c>
      <c r="F566" s="42">
        <v>1</v>
      </c>
      <c r="G566" s="42">
        <v>0</v>
      </c>
      <c r="H566" s="42">
        <v>0</v>
      </c>
      <c r="I566" s="42">
        <v>0</v>
      </c>
      <c r="J566" s="42">
        <v>14</v>
      </c>
      <c r="K566" s="22">
        <v>12</v>
      </c>
      <c r="L566" s="42">
        <v>2</v>
      </c>
      <c r="M566" s="42">
        <v>9</v>
      </c>
      <c r="N566" s="42">
        <v>10</v>
      </c>
      <c r="O566" s="22">
        <v>8</v>
      </c>
      <c r="P566" s="42">
        <v>2</v>
      </c>
      <c r="Q566" s="42">
        <v>6</v>
      </c>
      <c r="R566" s="42">
        <v>2</v>
      </c>
      <c r="S566" s="22">
        <v>2</v>
      </c>
      <c r="T566" s="42">
        <v>0</v>
      </c>
      <c r="U566" s="42">
        <v>1</v>
      </c>
      <c r="V566" s="42">
        <v>1</v>
      </c>
      <c r="W566" s="22">
        <v>1</v>
      </c>
      <c r="X566" s="42">
        <v>0</v>
      </c>
      <c r="Y566" s="42">
        <v>1</v>
      </c>
      <c r="Z566" s="42">
        <v>1</v>
      </c>
      <c r="AA566" s="22">
        <v>1</v>
      </c>
      <c r="AB566" s="42">
        <v>0</v>
      </c>
      <c r="AC566" s="42">
        <v>1</v>
      </c>
      <c r="AE566" s="217">
        <v>4</v>
      </c>
    </row>
    <row r="567" spans="1:31" ht="27" x14ac:dyDescent="0.25">
      <c r="A567" s="10">
        <v>25</v>
      </c>
      <c r="B567" s="182" t="s">
        <v>564</v>
      </c>
      <c r="C567" s="21">
        <v>3</v>
      </c>
      <c r="D567" s="22">
        <v>3</v>
      </c>
      <c r="E567" s="42">
        <v>0</v>
      </c>
      <c r="F567" s="42">
        <v>2</v>
      </c>
      <c r="G567" s="42">
        <v>0</v>
      </c>
      <c r="H567" s="42">
        <v>0</v>
      </c>
      <c r="I567" s="42">
        <v>0</v>
      </c>
      <c r="J567" s="42">
        <v>17</v>
      </c>
      <c r="K567" s="22">
        <v>17</v>
      </c>
      <c r="L567" s="42">
        <v>0</v>
      </c>
      <c r="M567" s="42">
        <v>14</v>
      </c>
      <c r="N567" s="42">
        <v>11</v>
      </c>
      <c r="O567" s="22">
        <v>11</v>
      </c>
      <c r="P567" s="42">
        <v>0</v>
      </c>
      <c r="Q567" s="42">
        <v>9</v>
      </c>
      <c r="R567" s="42">
        <v>3</v>
      </c>
      <c r="S567" s="22">
        <v>3</v>
      </c>
      <c r="T567" s="42">
        <v>0</v>
      </c>
      <c r="U567" s="42">
        <v>2</v>
      </c>
      <c r="V567" s="42">
        <v>2</v>
      </c>
      <c r="W567" s="22">
        <v>2</v>
      </c>
      <c r="X567" s="42">
        <v>0</v>
      </c>
      <c r="Y567" s="42">
        <v>2</v>
      </c>
      <c r="Z567" s="42">
        <v>1</v>
      </c>
      <c r="AA567" s="22">
        <v>1</v>
      </c>
      <c r="AB567" s="42">
        <v>0</v>
      </c>
      <c r="AC567" s="42">
        <v>1</v>
      </c>
      <c r="AE567" s="217">
        <v>4</v>
      </c>
    </row>
    <row r="568" spans="1:31" ht="27" x14ac:dyDescent="0.25">
      <c r="A568" s="10">
        <v>26</v>
      </c>
      <c r="B568" s="182" t="s">
        <v>565</v>
      </c>
      <c r="C568" s="21">
        <v>4</v>
      </c>
      <c r="D568" s="22">
        <v>3</v>
      </c>
      <c r="E568" s="42">
        <v>1</v>
      </c>
      <c r="F568" s="42">
        <v>1</v>
      </c>
      <c r="G568" s="42">
        <v>2</v>
      </c>
      <c r="H568" s="42">
        <v>0</v>
      </c>
      <c r="I568" s="42">
        <v>0</v>
      </c>
      <c r="J568" s="42">
        <v>16</v>
      </c>
      <c r="K568" s="22">
        <v>15</v>
      </c>
      <c r="L568" s="42">
        <v>1</v>
      </c>
      <c r="M568" s="42">
        <v>10</v>
      </c>
      <c r="N568" s="42">
        <v>11</v>
      </c>
      <c r="O568" s="22">
        <v>10</v>
      </c>
      <c r="P568" s="42">
        <v>1</v>
      </c>
      <c r="Q568" s="42">
        <v>7</v>
      </c>
      <c r="R568" s="42">
        <v>4</v>
      </c>
      <c r="S568" s="22">
        <v>4</v>
      </c>
      <c r="T568" s="42">
        <v>0</v>
      </c>
      <c r="U568" s="42">
        <v>2</v>
      </c>
      <c r="V568" s="42">
        <v>0</v>
      </c>
      <c r="W568" s="22">
        <v>0</v>
      </c>
      <c r="X568" s="42">
        <v>0</v>
      </c>
      <c r="Y568" s="42">
        <v>0</v>
      </c>
      <c r="Z568" s="42">
        <v>1</v>
      </c>
      <c r="AA568" s="22">
        <v>1</v>
      </c>
      <c r="AB568" s="42">
        <v>0</v>
      </c>
      <c r="AC568" s="42">
        <v>1</v>
      </c>
      <c r="AE568" s="217">
        <v>1</v>
      </c>
    </row>
    <row r="569" spans="1:31" s="25" customFormat="1" ht="27" x14ac:dyDescent="0.25">
      <c r="A569" s="10"/>
      <c r="B569" s="128" t="s">
        <v>566</v>
      </c>
      <c r="C569" s="21"/>
      <c r="D569" s="2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E569" s="217"/>
    </row>
    <row r="570" spans="1:31" s="25" customFormat="1" ht="27" x14ac:dyDescent="0.25">
      <c r="A570" s="10">
        <v>27</v>
      </c>
      <c r="B570" s="49" t="s">
        <v>567</v>
      </c>
      <c r="C570" s="21">
        <v>13</v>
      </c>
      <c r="D570" s="22">
        <v>12</v>
      </c>
      <c r="E570" s="42">
        <v>1</v>
      </c>
      <c r="F570" s="42">
        <v>8</v>
      </c>
      <c r="G570" s="42">
        <v>0</v>
      </c>
      <c r="H570" s="42">
        <v>0</v>
      </c>
      <c r="I570" s="42">
        <v>0</v>
      </c>
      <c r="J570" s="42">
        <v>46</v>
      </c>
      <c r="K570" s="22">
        <v>46</v>
      </c>
      <c r="L570" s="42">
        <v>0</v>
      </c>
      <c r="M570" s="42">
        <v>39</v>
      </c>
      <c r="N570" s="42">
        <v>27</v>
      </c>
      <c r="O570" s="22">
        <v>27</v>
      </c>
      <c r="P570" s="42">
        <v>0</v>
      </c>
      <c r="Q570" s="42">
        <v>22</v>
      </c>
      <c r="R570" s="42">
        <v>14</v>
      </c>
      <c r="S570" s="22">
        <v>14</v>
      </c>
      <c r="T570" s="42">
        <v>0</v>
      </c>
      <c r="U570" s="42">
        <v>13</v>
      </c>
      <c r="V570" s="42">
        <v>3</v>
      </c>
      <c r="W570" s="22">
        <v>3</v>
      </c>
      <c r="X570" s="42">
        <v>0</v>
      </c>
      <c r="Y570" s="42">
        <v>3</v>
      </c>
      <c r="Z570" s="42">
        <v>2</v>
      </c>
      <c r="AA570" s="22">
        <v>2</v>
      </c>
      <c r="AB570" s="42">
        <v>0</v>
      </c>
      <c r="AC570" s="42">
        <v>1</v>
      </c>
      <c r="AE570" s="217">
        <v>21</v>
      </c>
    </row>
    <row r="571" spans="1:31" ht="27" x14ac:dyDescent="0.25">
      <c r="A571" s="10">
        <v>28</v>
      </c>
      <c r="B571" s="49" t="s">
        <v>568</v>
      </c>
      <c r="C571" s="21">
        <v>9</v>
      </c>
      <c r="D571" s="22">
        <v>7</v>
      </c>
      <c r="E571" s="42">
        <v>2</v>
      </c>
      <c r="F571" s="42">
        <v>3</v>
      </c>
      <c r="G571" s="42">
        <v>0</v>
      </c>
      <c r="H571" s="42">
        <v>0</v>
      </c>
      <c r="I571" s="42">
        <v>0</v>
      </c>
      <c r="J571" s="42">
        <v>36</v>
      </c>
      <c r="K571" s="22">
        <v>33</v>
      </c>
      <c r="L571" s="42">
        <v>3</v>
      </c>
      <c r="M571" s="42">
        <v>28</v>
      </c>
      <c r="N571" s="42">
        <v>26</v>
      </c>
      <c r="O571" s="22">
        <v>25</v>
      </c>
      <c r="P571" s="42">
        <v>1</v>
      </c>
      <c r="Q571" s="42">
        <v>20</v>
      </c>
      <c r="R571" s="42">
        <v>6</v>
      </c>
      <c r="S571" s="22">
        <v>4</v>
      </c>
      <c r="T571" s="42">
        <v>2</v>
      </c>
      <c r="U571" s="42">
        <v>4</v>
      </c>
      <c r="V571" s="42">
        <v>3</v>
      </c>
      <c r="W571" s="22">
        <v>3</v>
      </c>
      <c r="X571" s="42">
        <v>0</v>
      </c>
      <c r="Y571" s="42">
        <v>3</v>
      </c>
      <c r="Z571" s="42">
        <v>1</v>
      </c>
      <c r="AA571" s="22">
        <v>1</v>
      </c>
      <c r="AB571" s="42">
        <v>0</v>
      </c>
      <c r="AC571" s="42">
        <v>1</v>
      </c>
      <c r="AE571" s="217"/>
    </row>
    <row r="572" spans="1:31" ht="27" x14ac:dyDescent="0.25">
      <c r="A572" s="10">
        <v>29</v>
      </c>
      <c r="B572" s="49" t="s">
        <v>569</v>
      </c>
      <c r="C572" s="21">
        <v>17</v>
      </c>
      <c r="D572" s="22">
        <v>16</v>
      </c>
      <c r="E572" s="42">
        <v>1</v>
      </c>
      <c r="F572" s="42">
        <v>11</v>
      </c>
      <c r="G572" s="42">
        <v>0</v>
      </c>
      <c r="H572" s="42">
        <v>0</v>
      </c>
      <c r="I572" s="42">
        <v>0</v>
      </c>
      <c r="J572" s="42">
        <v>53</v>
      </c>
      <c r="K572" s="22">
        <v>52</v>
      </c>
      <c r="L572" s="42">
        <v>1</v>
      </c>
      <c r="M572" s="42">
        <v>42</v>
      </c>
      <c r="N572" s="42">
        <v>29</v>
      </c>
      <c r="O572" s="22">
        <v>28</v>
      </c>
      <c r="P572" s="42">
        <v>1</v>
      </c>
      <c r="Q572" s="42">
        <v>24</v>
      </c>
      <c r="R572" s="42">
        <v>18</v>
      </c>
      <c r="S572" s="22">
        <v>18</v>
      </c>
      <c r="T572" s="42">
        <v>0</v>
      </c>
      <c r="U572" s="42">
        <v>13</v>
      </c>
      <c r="V572" s="42">
        <v>3</v>
      </c>
      <c r="W572" s="22">
        <v>3</v>
      </c>
      <c r="X572" s="42">
        <v>0</v>
      </c>
      <c r="Y572" s="42">
        <v>3</v>
      </c>
      <c r="Z572" s="42">
        <v>3</v>
      </c>
      <c r="AA572" s="22">
        <v>3</v>
      </c>
      <c r="AB572" s="42">
        <v>0</v>
      </c>
      <c r="AC572" s="42">
        <v>2</v>
      </c>
      <c r="AE572" s="217"/>
    </row>
    <row r="573" spans="1:31" ht="27" x14ac:dyDescent="0.4">
      <c r="A573" s="10"/>
      <c r="B573" s="51" t="s">
        <v>570</v>
      </c>
      <c r="C573" s="184"/>
      <c r="D573" s="185"/>
      <c r="E573" s="184"/>
      <c r="F573" s="184"/>
      <c r="G573" s="184"/>
      <c r="H573" s="184"/>
      <c r="I573" s="184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E573" s="217"/>
    </row>
    <row r="574" spans="1:31" ht="27" x14ac:dyDescent="0.4">
      <c r="A574" s="10">
        <v>30</v>
      </c>
      <c r="B574" s="49" t="s">
        <v>571</v>
      </c>
      <c r="C574" s="184">
        <v>17</v>
      </c>
      <c r="D574" s="185">
        <v>10</v>
      </c>
      <c r="E574" s="184">
        <v>7</v>
      </c>
      <c r="F574" s="184">
        <v>7</v>
      </c>
      <c r="G574" s="184">
        <v>1</v>
      </c>
      <c r="H574" s="184">
        <v>0</v>
      </c>
      <c r="I574" s="184">
        <v>0</v>
      </c>
      <c r="J574" s="42">
        <v>57</v>
      </c>
      <c r="K574" s="22">
        <v>51</v>
      </c>
      <c r="L574" s="42">
        <v>6</v>
      </c>
      <c r="M574" s="42">
        <v>41</v>
      </c>
      <c r="N574" s="42">
        <v>33</v>
      </c>
      <c r="O574" s="22">
        <v>31</v>
      </c>
      <c r="P574" s="42">
        <v>2</v>
      </c>
      <c r="Q574" s="42">
        <v>26</v>
      </c>
      <c r="R574" s="42">
        <v>14</v>
      </c>
      <c r="S574" s="22">
        <v>10</v>
      </c>
      <c r="T574" s="42">
        <v>4</v>
      </c>
      <c r="U574" s="42">
        <v>7</v>
      </c>
      <c r="V574" s="42">
        <v>6</v>
      </c>
      <c r="W574" s="22">
        <v>6</v>
      </c>
      <c r="X574" s="42">
        <v>0</v>
      </c>
      <c r="Y574" s="42">
        <v>5</v>
      </c>
      <c r="Z574" s="42">
        <v>4</v>
      </c>
      <c r="AA574" s="22">
        <v>4</v>
      </c>
      <c r="AB574" s="42">
        <v>0</v>
      </c>
      <c r="AC574" s="42">
        <v>3</v>
      </c>
      <c r="AE574" s="217">
        <v>28</v>
      </c>
    </row>
    <row r="575" spans="1:31" ht="27" x14ac:dyDescent="0.4">
      <c r="A575" s="10">
        <v>31</v>
      </c>
      <c r="B575" s="49" t="s">
        <v>572</v>
      </c>
      <c r="C575" s="184">
        <v>10</v>
      </c>
      <c r="D575" s="185">
        <v>7</v>
      </c>
      <c r="E575" s="184">
        <v>3</v>
      </c>
      <c r="F575" s="184">
        <v>3</v>
      </c>
      <c r="G575" s="184">
        <v>2</v>
      </c>
      <c r="H575" s="184">
        <v>0</v>
      </c>
      <c r="I575" s="184">
        <v>0</v>
      </c>
      <c r="J575" s="42">
        <v>39</v>
      </c>
      <c r="K575" s="22">
        <v>36</v>
      </c>
      <c r="L575" s="42">
        <v>3</v>
      </c>
      <c r="M575" s="42">
        <v>32</v>
      </c>
      <c r="N575" s="42">
        <v>26</v>
      </c>
      <c r="O575" s="22">
        <v>26</v>
      </c>
      <c r="P575" s="42">
        <v>0</v>
      </c>
      <c r="Q575" s="42">
        <v>23</v>
      </c>
      <c r="R575" s="42">
        <v>10</v>
      </c>
      <c r="S575" s="22">
        <v>7</v>
      </c>
      <c r="T575" s="42">
        <v>3</v>
      </c>
      <c r="U575" s="42">
        <v>7</v>
      </c>
      <c r="V575" s="42">
        <v>2</v>
      </c>
      <c r="W575" s="22">
        <v>2</v>
      </c>
      <c r="X575" s="42">
        <v>0</v>
      </c>
      <c r="Y575" s="42">
        <v>2</v>
      </c>
      <c r="Z575" s="42">
        <v>1</v>
      </c>
      <c r="AA575" s="22">
        <v>1</v>
      </c>
      <c r="AB575" s="42">
        <v>0</v>
      </c>
      <c r="AC575" s="42">
        <v>1</v>
      </c>
      <c r="AE575" s="217">
        <v>15</v>
      </c>
    </row>
    <row r="576" spans="1:31" ht="25.5" x14ac:dyDescent="0.25">
      <c r="A576" s="24"/>
      <c r="B576" s="186" t="s">
        <v>12</v>
      </c>
      <c r="C576" s="31">
        <f>SUM(C543:C575)</f>
        <v>177</v>
      </c>
      <c r="D576" s="31">
        <f t="shared" ref="D576:I576" si="80">SUM(D543:D575)</f>
        <v>118</v>
      </c>
      <c r="E576" s="31">
        <f t="shared" si="80"/>
        <v>59</v>
      </c>
      <c r="F576" s="31">
        <f t="shared" si="80"/>
        <v>69</v>
      </c>
      <c r="G576" s="31">
        <f t="shared" si="80"/>
        <v>17</v>
      </c>
      <c r="H576" s="31">
        <f t="shared" si="80"/>
        <v>2</v>
      </c>
      <c r="I576" s="31">
        <f t="shared" si="80"/>
        <v>3</v>
      </c>
      <c r="J576" s="31">
        <f>SUM(J543:J575)</f>
        <v>758</v>
      </c>
      <c r="K576" s="31">
        <f t="shared" ref="K576:AE576" si="81">SUM(K543:K575)</f>
        <v>708</v>
      </c>
      <c r="L576" s="31">
        <f t="shared" si="81"/>
        <v>50</v>
      </c>
      <c r="M576" s="31">
        <f t="shared" si="81"/>
        <v>575</v>
      </c>
      <c r="N576" s="31">
        <f t="shared" si="81"/>
        <v>494</v>
      </c>
      <c r="O576" s="31">
        <f t="shared" si="81"/>
        <v>477</v>
      </c>
      <c r="P576" s="31">
        <f t="shared" si="81"/>
        <v>17</v>
      </c>
      <c r="Q576" s="31">
        <f t="shared" si="81"/>
        <v>383</v>
      </c>
      <c r="R576" s="31">
        <f t="shared" si="81"/>
        <v>160</v>
      </c>
      <c r="S576" s="31">
        <f t="shared" si="81"/>
        <v>132</v>
      </c>
      <c r="T576" s="31">
        <f t="shared" si="81"/>
        <v>28</v>
      </c>
      <c r="U576" s="31">
        <f t="shared" si="81"/>
        <v>109</v>
      </c>
      <c r="V576" s="31">
        <f t="shared" si="81"/>
        <v>58</v>
      </c>
      <c r="W576" s="31">
        <f t="shared" si="81"/>
        <v>53</v>
      </c>
      <c r="X576" s="31">
        <f t="shared" si="81"/>
        <v>5</v>
      </c>
      <c r="Y576" s="31">
        <f t="shared" si="81"/>
        <v>46</v>
      </c>
      <c r="Z576" s="31">
        <f t="shared" si="81"/>
        <v>45</v>
      </c>
      <c r="AA576" s="31">
        <f t="shared" si="81"/>
        <v>45</v>
      </c>
      <c r="AB576" s="31">
        <f t="shared" si="81"/>
        <v>0</v>
      </c>
      <c r="AC576" s="31">
        <f t="shared" si="81"/>
        <v>37</v>
      </c>
      <c r="AE576" s="405">
        <f t="shared" si="81"/>
        <v>124</v>
      </c>
    </row>
    <row r="577" spans="1:31" ht="27" x14ac:dyDescent="0.25">
      <c r="A577" s="24"/>
      <c r="B577" s="9" t="s">
        <v>573</v>
      </c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E577" s="217"/>
    </row>
    <row r="578" spans="1:31" ht="27" x14ac:dyDescent="0.4">
      <c r="A578" s="10">
        <v>1</v>
      </c>
      <c r="B578" s="49" t="s">
        <v>574</v>
      </c>
      <c r="C578" s="187">
        <v>5</v>
      </c>
      <c r="D578" s="188">
        <v>3</v>
      </c>
      <c r="E578" s="189">
        <v>2</v>
      </c>
      <c r="F578" s="189">
        <v>2</v>
      </c>
      <c r="G578" s="189"/>
      <c r="H578" s="189"/>
      <c r="I578" s="189"/>
      <c r="J578" s="189">
        <v>19</v>
      </c>
      <c r="K578" s="22">
        <v>18</v>
      </c>
      <c r="L578" s="190">
        <v>1</v>
      </c>
      <c r="M578" s="190">
        <v>14</v>
      </c>
      <c r="N578" s="190">
        <v>13</v>
      </c>
      <c r="O578" s="22">
        <v>13</v>
      </c>
      <c r="P578" s="190">
        <v>0</v>
      </c>
      <c r="Q578" s="190">
        <v>11</v>
      </c>
      <c r="R578" s="190">
        <v>5</v>
      </c>
      <c r="S578" s="22">
        <v>4</v>
      </c>
      <c r="T578" s="190">
        <v>1</v>
      </c>
      <c r="U578" s="190">
        <v>2</v>
      </c>
      <c r="V578" s="190">
        <v>0</v>
      </c>
      <c r="W578" s="22">
        <v>0</v>
      </c>
      <c r="X578" s="190">
        <v>0</v>
      </c>
      <c r="Y578" s="190">
        <v>0</v>
      </c>
      <c r="Z578" s="190">
        <v>1</v>
      </c>
      <c r="AA578" s="22">
        <v>1</v>
      </c>
      <c r="AB578" s="190">
        <v>0</v>
      </c>
      <c r="AC578" s="190">
        <v>1</v>
      </c>
      <c r="AE578" s="217">
        <v>4</v>
      </c>
    </row>
    <row r="579" spans="1:31" ht="27" x14ac:dyDescent="0.4">
      <c r="A579" s="10">
        <v>2</v>
      </c>
      <c r="B579" s="49" t="s">
        <v>575</v>
      </c>
      <c r="C579" s="187">
        <v>4</v>
      </c>
      <c r="D579" s="188">
        <v>4</v>
      </c>
      <c r="E579" s="189">
        <v>0</v>
      </c>
      <c r="F579" s="189">
        <v>2</v>
      </c>
      <c r="G579" s="189"/>
      <c r="H579" s="189"/>
      <c r="I579" s="189"/>
      <c r="J579" s="189">
        <v>20</v>
      </c>
      <c r="K579" s="22">
        <v>18</v>
      </c>
      <c r="L579" s="190">
        <v>2</v>
      </c>
      <c r="M579" s="190">
        <v>12</v>
      </c>
      <c r="N579" s="190">
        <v>14</v>
      </c>
      <c r="O579" s="22">
        <v>12</v>
      </c>
      <c r="P579" s="190">
        <v>2</v>
      </c>
      <c r="Q579" s="190">
        <v>10</v>
      </c>
      <c r="R579" s="190">
        <v>4</v>
      </c>
      <c r="S579" s="22">
        <v>4</v>
      </c>
      <c r="T579" s="190">
        <v>0</v>
      </c>
      <c r="U579" s="190">
        <v>1</v>
      </c>
      <c r="V579" s="190">
        <v>0</v>
      </c>
      <c r="W579" s="22">
        <v>0</v>
      </c>
      <c r="X579" s="190">
        <v>0</v>
      </c>
      <c r="Y579" s="190">
        <v>0</v>
      </c>
      <c r="Z579" s="190">
        <v>2</v>
      </c>
      <c r="AA579" s="22">
        <v>2</v>
      </c>
      <c r="AB579" s="190">
        <v>0</v>
      </c>
      <c r="AC579" s="190">
        <v>1</v>
      </c>
      <c r="AE579" s="217">
        <v>1</v>
      </c>
    </row>
    <row r="580" spans="1:31" ht="27" x14ac:dyDescent="0.4">
      <c r="A580" s="10">
        <v>3</v>
      </c>
      <c r="B580" s="49" t="s">
        <v>576</v>
      </c>
      <c r="C580" s="187">
        <v>3</v>
      </c>
      <c r="D580" s="188">
        <v>1</v>
      </c>
      <c r="E580" s="189">
        <v>2</v>
      </c>
      <c r="F580" s="189">
        <v>0</v>
      </c>
      <c r="G580" s="189">
        <v>1</v>
      </c>
      <c r="H580" s="189"/>
      <c r="I580" s="189"/>
      <c r="J580" s="189">
        <v>13</v>
      </c>
      <c r="K580" s="22">
        <v>12</v>
      </c>
      <c r="L580" s="190">
        <v>1</v>
      </c>
      <c r="M580" s="190">
        <v>11</v>
      </c>
      <c r="N580" s="190">
        <v>9</v>
      </c>
      <c r="O580" s="22">
        <v>9</v>
      </c>
      <c r="P580" s="190">
        <v>0</v>
      </c>
      <c r="Q580" s="190">
        <v>8</v>
      </c>
      <c r="R580" s="190">
        <v>3</v>
      </c>
      <c r="S580" s="22">
        <v>2</v>
      </c>
      <c r="T580" s="190">
        <v>1</v>
      </c>
      <c r="U580" s="190">
        <v>2</v>
      </c>
      <c r="V580" s="190">
        <v>0</v>
      </c>
      <c r="W580" s="22">
        <v>0</v>
      </c>
      <c r="X580" s="190">
        <v>0</v>
      </c>
      <c r="Y580" s="190">
        <v>0</v>
      </c>
      <c r="Z580" s="190">
        <v>1</v>
      </c>
      <c r="AA580" s="22">
        <v>1</v>
      </c>
      <c r="AB580" s="190">
        <v>0</v>
      </c>
      <c r="AC580" s="190">
        <v>1</v>
      </c>
      <c r="AE580" s="217">
        <v>5</v>
      </c>
    </row>
    <row r="581" spans="1:31" ht="27" x14ac:dyDescent="0.4">
      <c r="A581" s="10">
        <v>4</v>
      </c>
      <c r="B581" s="49" t="s">
        <v>577</v>
      </c>
      <c r="C581" s="187">
        <v>3</v>
      </c>
      <c r="D581" s="188">
        <v>3</v>
      </c>
      <c r="E581" s="191">
        <v>0</v>
      </c>
      <c r="F581" s="191">
        <v>2</v>
      </c>
      <c r="G581" s="191"/>
      <c r="H581" s="191"/>
      <c r="I581" s="191"/>
      <c r="J581" s="191">
        <v>13</v>
      </c>
      <c r="K581" s="22">
        <v>12</v>
      </c>
      <c r="L581" s="192">
        <v>1</v>
      </c>
      <c r="M581" s="192">
        <v>12</v>
      </c>
      <c r="N581" s="192">
        <v>9</v>
      </c>
      <c r="O581" s="22">
        <v>8</v>
      </c>
      <c r="P581" s="192">
        <v>1</v>
      </c>
      <c r="Q581" s="192">
        <v>8</v>
      </c>
      <c r="R581" s="184">
        <v>3</v>
      </c>
      <c r="S581" s="22">
        <v>3</v>
      </c>
      <c r="T581" s="190">
        <v>0</v>
      </c>
      <c r="U581" s="190">
        <v>3</v>
      </c>
      <c r="V581" s="190">
        <v>0</v>
      </c>
      <c r="W581" s="22">
        <v>0</v>
      </c>
      <c r="X581" s="190">
        <v>0</v>
      </c>
      <c r="Y581" s="190">
        <v>0</v>
      </c>
      <c r="Z581" s="190">
        <v>1</v>
      </c>
      <c r="AA581" s="22">
        <v>1</v>
      </c>
      <c r="AB581" s="190">
        <v>0</v>
      </c>
      <c r="AC581" s="190">
        <v>1</v>
      </c>
      <c r="AE581" s="217">
        <v>5</v>
      </c>
    </row>
    <row r="582" spans="1:31" s="194" customFormat="1" ht="27" x14ac:dyDescent="0.4">
      <c r="A582" s="10">
        <v>5</v>
      </c>
      <c r="B582" s="49" t="s">
        <v>578</v>
      </c>
      <c r="C582" s="21">
        <v>7</v>
      </c>
      <c r="D582" s="22">
        <v>2</v>
      </c>
      <c r="E582" s="193">
        <v>5</v>
      </c>
      <c r="F582" s="193">
        <v>1</v>
      </c>
      <c r="G582" s="193"/>
      <c r="H582" s="193"/>
      <c r="I582" s="193"/>
      <c r="J582" s="191">
        <v>35</v>
      </c>
      <c r="K582" s="22">
        <v>35</v>
      </c>
      <c r="L582" s="192">
        <v>0</v>
      </c>
      <c r="M582" s="192">
        <v>27</v>
      </c>
      <c r="N582" s="192">
        <v>24</v>
      </c>
      <c r="O582" s="22">
        <v>24</v>
      </c>
      <c r="P582" s="192">
        <v>0</v>
      </c>
      <c r="Q582" s="192">
        <v>17</v>
      </c>
      <c r="R582" s="184">
        <v>7</v>
      </c>
      <c r="S582" s="22">
        <v>7</v>
      </c>
      <c r="T582" s="190">
        <v>0</v>
      </c>
      <c r="U582" s="190">
        <v>7</v>
      </c>
      <c r="V582" s="190">
        <v>0</v>
      </c>
      <c r="W582" s="22">
        <v>0</v>
      </c>
      <c r="X582" s="190">
        <v>0</v>
      </c>
      <c r="Y582" s="190">
        <v>0</v>
      </c>
      <c r="Z582" s="190">
        <v>4</v>
      </c>
      <c r="AA582" s="22">
        <v>4</v>
      </c>
      <c r="AB582" s="190">
        <v>0</v>
      </c>
      <c r="AC582" s="190">
        <v>3</v>
      </c>
      <c r="AE582" s="217">
        <v>5</v>
      </c>
    </row>
    <row r="583" spans="1:31" ht="27" x14ac:dyDescent="0.4">
      <c r="A583" s="10">
        <v>6</v>
      </c>
      <c r="B583" s="49" t="s">
        <v>579</v>
      </c>
      <c r="C583" s="187">
        <v>3</v>
      </c>
      <c r="D583" s="188">
        <v>3</v>
      </c>
      <c r="E583" s="191">
        <v>0</v>
      </c>
      <c r="F583" s="191">
        <v>3</v>
      </c>
      <c r="G583" s="191">
        <v>1</v>
      </c>
      <c r="H583" s="191"/>
      <c r="I583" s="191"/>
      <c r="J583" s="191">
        <v>14</v>
      </c>
      <c r="K583" s="22">
        <v>12</v>
      </c>
      <c r="L583" s="192">
        <v>2</v>
      </c>
      <c r="M583" s="192">
        <v>7</v>
      </c>
      <c r="N583" s="195">
        <v>10</v>
      </c>
      <c r="O583" s="22">
        <v>9</v>
      </c>
      <c r="P583" s="196">
        <v>1</v>
      </c>
      <c r="Q583" s="196">
        <v>5</v>
      </c>
      <c r="R583" s="197">
        <v>3</v>
      </c>
      <c r="S583" s="22">
        <v>2</v>
      </c>
      <c r="T583" s="190">
        <v>1</v>
      </c>
      <c r="U583" s="190">
        <v>1</v>
      </c>
      <c r="V583" s="190">
        <v>0</v>
      </c>
      <c r="W583" s="22">
        <v>0</v>
      </c>
      <c r="X583" s="190">
        <v>0</v>
      </c>
      <c r="Y583" s="190">
        <v>0</v>
      </c>
      <c r="Z583" s="190">
        <v>1</v>
      </c>
      <c r="AA583" s="22">
        <v>1</v>
      </c>
      <c r="AB583" s="190">
        <v>0</v>
      </c>
      <c r="AC583" s="190">
        <v>1</v>
      </c>
      <c r="AE583" s="217">
        <v>4</v>
      </c>
    </row>
    <row r="584" spans="1:31" ht="27" x14ac:dyDescent="0.4">
      <c r="A584" s="10">
        <v>7</v>
      </c>
      <c r="B584" s="17" t="s">
        <v>580</v>
      </c>
      <c r="C584" s="198">
        <v>4</v>
      </c>
      <c r="D584" s="188">
        <v>4</v>
      </c>
      <c r="E584" s="191">
        <v>0</v>
      </c>
      <c r="F584" s="191">
        <v>2</v>
      </c>
      <c r="G584" s="191"/>
      <c r="H584" s="191"/>
      <c r="I584" s="191"/>
      <c r="J584" s="191">
        <v>15</v>
      </c>
      <c r="K584" s="22">
        <v>14</v>
      </c>
      <c r="L584" s="192">
        <v>1</v>
      </c>
      <c r="M584" s="192">
        <v>9</v>
      </c>
      <c r="N584" s="195">
        <v>10</v>
      </c>
      <c r="O584" s="22">
        <v>9</v>
      </c>
      <c r="P584" s="196">
        <v>1</v>
      </c>
      <c r="Q584" s="196">
        <v>7</v>
      </c>
      <c r="R584" s="197">
        <v>4</v>
      </c>
      <c r="S584" s="22">
        <v>4</v>
      </c>
      <c r="T584" s="190">
        <v>0</v>
      </c>
      <c r="U584" s="190">
        <v>1</v>
      </c>
      <c r="V584" s="190">
        <v>0</v>
      </c>
      <c r="W584" s="22">
        <v>0</v>
      </c>
      <c r="X584" s="190">
        <v>0</v>
      </c>
      <c r="Y584" s="190">
        <v>0</v>
      </c>
      <c r="Z584" s="190">
        <v>1</v>
      </c>
      <c r="AA584" s="22">
        <v>1</v>
      </c>
      <c r="AB584" s="190">
        <v>0</v>
      </c>
      <c r="AC584" s="190">
        <v>1</v>
      </c>
      <c r="AE584" s="217"/>
    </row>
    <row r="585" spans="1:31" s="60" customFormat="1" ht="27" x14ac:dyDescent="0.4">
      <c r="A585" s="54">
        <v>8</v>
      </c>
      <c r="B585" s="55" t="s">
        <v>581</v>
      </c>
      <c r="C585" s="198">
        <v>7</v>
      </c>
      <c r="D585" s="188">
        <v>6</v>
      </c>
      <c r="E585" s="191">
        <v>1</v>
      </c>
      <c r="F585" s="191">
        <v>1</v>
      </c>
      <c r="G585" s="191">
        <v>1</v>
      </c>
      <c r="H585" s="191">
        <v>1</v>
      </c>
      <c r="I585" s="191"/>
      <c r="J585" s="191">
        <v>27</v>
      </c>
      <c r="K585" s="22">
        <v>27</v>
      </c>
      <c r="L585" s="192">
        <v>0</v>
      </c>
      <c r="M585" s="192">
        <v>21</v>
      </c>
      <c r="N585" s="192">
        <v>19</v>
      </c>
      <c r="O585" s="22">
        <v>19</v>
      </c>
      <c r="P585" s="192">
        <v>0</v>
      </c>
      <c r="Q585" s="192">
        <v>16</v>
      </c>
      <c r="R585" s="184">
        <v>7</v>
      </c>
      <c r="S585" s="22">
        <v>7</v>
      </c>
      <c r="T585" s="190">
        <v>0</v>
      </c>
      <c r="U585" s="190">
        <v>4</v>
      </c>
      <c r="V585" s="190">
        <v>0</v>
      </c>
      <c r="W585" s="22">
        <v>0</v>
      </c>
      <c r="X585" s="190">
        <v>0</v>
      </c>
      <c r="Y585" s="190">
        <v>0</v>
      </c>
      <c r="Z585" s="190">
        <v>1</v>
      </c>
      <c r="AA585" s="22">
        <v>1</v>
      </c>
      <c r="AB585" s="190">
        <v>0</v>
      </c>
      <c r="AC585" s="190">
        <v>1</v>
      </c>
      <c r="AE585" s="402"/>
    </row>
    <row r="586" spans="1:31" ht="27" x14ac:dyDescent="0.4">
      <c r="A586" s="10">
        <v>9</v>
      </c>
      <c r="B586" s="49" t="s">
        <v>582</v>
      </c>
      <c r="C586" s="187">
        <v>4</v>
      </c>
      <c r="D586" s="188">
        <v>4</v>
      </c>
      <c r="E586" s="191">
        <v>0</v>
      </c>
      <c r="F586" s="191">
        <v>1</v>
      </c>
      <c r="G586" s="191"/>
      <c r="H586" s="191"/>
      <c r="I586" s="191"/>
      <c r="J586" s="191">
        <v>17</v>
      </c>
      <c r="K586" s="22">
        <v>16</v>
      </c>
      <c r="L586" s="192">
        <v>1</v>
      </c>
      <c r="M586" s="192">
        <v>9</v>
      </c>
      <c r="N586" s="192">
        <v>11</v>
      </c>
      <c r="O586" s="22">
        <v>10</v>
      </c>
      <c r="P586" s="192">
        <v>1</v>
      </c>
      <c r="Q586" s="192">
        <v>5</v>
      </c>
      <c r="R586" s="184">
        <v>4</v>
      </c>
      <c r="S586" s="22">
        <v>4</v>
      </c>
      <c r="T586" s="190">
        <v>0</v>
      </c>
      <c r="U586" s="190">
        <v>3</v>
      </c>
      <c r="V586" s="190">
        <v>0</v>
      </c>
      <c r="W586" s="22">
        <v>0</v>
      </c>
      <c r="X586" s="190">
        <v>0</v>
      </c>
      <c r="Y586" s="190">
        <v>0</v>
      </c>
      <c r="Z586" s="190">
        <v>2</v>
      </c>
      <c r="AA586" s="22">
        <v>2</v>
      </c>
      <c r="AB586" s="190">
        <v>0</v>
      </c>
      <c r="AC586" s="190">
        <v>1</v>
      </c>
      <c r="AE586" s="217">
        <v>3</v>
      </c>
    </row>
    <row r="587" spans="1:31" ht="27" x14ac:dyDescent="0.4">
      <c r="A587" s="10">
        <v>10</v>
      </c>
      <c r="B587" s="49" t="s">
        <v>583</v>
      </c>
      <c r="C587" s="187">
        <v>5</v>
      </c>
      <c r="D587" s="188">
        <v>4</v>
      </c>
      <c r="E587" s="191">
        <v>1</v>
      </c>
      <c r="F587" s="191">
        <v>2</v>
      </c>
      <c r="G587" s="191"/>
      <c r="H587" s="191"/>
      <c r="I587" s="191"/>
      <c r="J587" s="191">
        <v>19</v>
      </c>
      <c r="K587" s="22">
        <v>18</v>
      </c>
      <c r="L587" s="192">
        <v>1</v>
      </c>
      <c r="M587" s="192">
        <v>13</v>
      </c>
      <c r="N587" s="192">
        <v>13</v>
      </c>
      <c r="O587" s="22">
        <v>13</v>
      </c>
      <c r="P587" s="192">
        <v>0</v>
      </c>
      <c r="Q587" s="192">
        <v>9</v>
      </c>
      <c r="R587" s="184">
        <v>5</v>
      </c>
      <c r="S587" s="22">
        <v>4</v>
      </c>
      <c r="T587" s="184">
        <v>1</v>
      </c>
      <c r="U587" s="184">
        <v>3</v>
      </c>
      <c r="V587" s="184">
        <v>0</v>
      </c>
      <c r="W587" s="22">
        <v>0</v>
      </c>
      <c r="X587" s="184">
        <v>0</v>
      </c>
      <c r="Y587" s="184">
        <v>0</v>
      </c>
      <c r="Z587" s="184">
        <v>1</v>
      </c>
      <c r="AA587" s="22">
        <v>1</v>
      </c>
      <c r="AB587" s="190">
        <v>0</v>
      </c>
      <c r="AC587" s="190">
        <v>1</v>
      </c>
      <c r="AE587" s="217"/>
    </row>
    <row r="588" spans="1:31" ht="27" x14ac:dyDescent="0.4">
      <c r="A588" s="10">
        <v>11</v>
      </c>
      <c r="B588" s="49" t="s">
        <v>584</v>
      </c>
      <c r="C588" s="187">
        <v>7</v>
      </c>
      <c r="D588" s="188">
        <v>6</v>
      </c>
      <c r="E588" s="191">
        <v>1</v>
      </c>
      <c r="F588" s="191">
        <v>3</v>
      </c>
      <c r="G588" s="191"/>
      <c r="H588" s="191">
        <v>3</v>
      </c>
      <c r="I588" s="191"/>
      <c r="J588" s="191">
        <v>23</v>
      </c>
      <c r="K588" s="22">
        <v>22</v>
      </c>
      <c r="L588" s="184">
        <v>1</v>
      </c>
      <c r="M588" s="184">
        <v>19</v>
      </c>
      <c r="N588" s="197">
        <v>15</v>
      </c>
      <c r="O588" s="22">
        <v>15</v>
      </c>
      <c r="P588" s="197">
        <v>0</v>
      </c>
      <c r="Q588" s="197">
        <v>14</v>
      </c>
      <c r="R588" s="197">
        <v>7</v>
      </c>
      <c r="S588" s="22">
        <v>6</v>
      </c>
      <c r="T588" s="197">
        <v>1</v>
      </c>
      <c r="U588" s="197">
        <v>4</v>
      </c>
      <c r="V588" s="197">
        <v>0</v>
      </c>
      <c r="W588" s="22">
        <v>0</v>
      </c>
      <c r="X588" s="197">
        <v>0</v>
      </c>
      <c r="Y588" s="197">
        <v>0</v>
      </c>
      <c r="Z588" s="197">
        <v>1</v>
      </c>
      <c r="AA588" s="22">
        <v>1</v>
      </c>
      <c r="AB588" s="190">
        <v>0</v>
      </c>
      <c r="AC588" s="190">
        <v>1</v>
      </c>
      <c r="AE588" s="217">
        <v>2</v>
      </c>
    </row>
    <row r="589" spans="1:31" ht="27" x14ac:dyDescent="0.4">
      <c r="A589" s="10">
        <v>12</v>
      </c>
      <c r="B589" s="49" t="s">
        <v>585</v>
      </c>
      <c r="C589" s="187">
        <v>4</v>
      </c>
      <c r="D589" s="188">
        <v>4</v>
      </c>
      <c r="E589" s="191">
        <v>0</v>
      </c>
      <c r="F589" s="191">
        <v>2</v>
      </c>
      <c r="G589" s="191">
        <v>1</v>
      </c>
      <c r="H589" s="191"/>
      <c r="I589" s="191"/>
      <c r="J589" s="191">
        <v>16</v>
      </c>
      <c r="K589" s="22">
        <v>15</v>
      </c>
      <c r="L589" s="184">
        <v>1</v>
      </c>
      <c r="M589" s="184">
        <v>8</v>
      </c>
      <c r="N589" s="199">
        <v>11</v>
      </c>
      <c r="O589" s="22">
        <v>10</v>
      </c>
      <c r="P589" s="199">
        <v>1</v>
      </c>
      <c r="Q589" s="199">
        <v>4</v>
      </c>
      <c r="R589" s="199">
        <v>4</v>
      </c>
      <c r="S589" s="22">
        <v>4</v>
      </c>
      <c r="T589" s="199">
        <v>0</v>
      </c>
      <c r="U589" s="199">
        <v>3</v>
      </c>
      <c r="V589" s="199">
        <v>0</v>
      </c>
      <c r="W589" s="22">
        <v>0</v>
      </c>
      <c r="X589" s="199">
        <v>0</v>
      </c>
      <c r="Y589" s="199">
        <v>0</v>
      </c>
      <c r="Z589" s="199">
        <v>1</v>
      </c>
      <c r="AA589" s="22">
        <v>1</v>
      </c>
      <c r="AB589" s="190">
        <v>0</v>
      </c>
      <c r="AC589" s="190">
        <v>1</v>
      </c>
      <c r="AE589" s="217"/>
    </row>
    <row r="590" spans="1:31" ht="27" x14ac:dyDescent="0.4">
      <c r="A590" s="10">
        <v>13</v>
      </c>
      <c r="B590" s="49" t="s">
        <v>586</v>
      </c>
      <c r="C590" s="187">
        <v>3</v>
      </c>
      <c r="D590" s="188">
        <v>3</v>
      </c>
      <c r="E590" s="191">
        <v>0</v>
      </c>
      <c r="F590" s="191">
        <v>1</v>
      </c>
      <c r="G590" s="191">
        <v>2</v>
      </c>
      <c r="H590" s="191"/>
      <c r="I590" s="191"/>
      <c r="J590" s="191">
        <v>21</v>
      </c>
      <c r="K590" s="22">
        <v>19</v>
      </c>
      <c r="L590" s="184">
        <v>2</v>
      </c>
      <c r="M590" s="184">
        <v>15</v>
      </c>
      <c r="N590" s="199">
        <v>15</v>
      </c>
      <c r="O590" s="22">
        <v>14</v>
      </c>
      <c r="P590" s="199">
        <v>1</v>
      </c>
      <c r="Q590" s="199">
        <v>11</v>
      </c>
      <c r="R590" s="197">
        <v>4</v>
      </c>
      <c r="S590" s="22">
        <v>3</v>
      </c>
      <c r="T590" s="197">
        <v>1</v>
      </c>
      <c r="U590" s="197">
        <v>3</v>
      </c>
      <c r="V590" s="197">
        <v>0</v>
      </c>
      <c r="W590" s="22">
        <v>0</v>
      </c>
      <c r="X590" s="197">
        <v>0</v>
      </c>
      <c r="Y590" s="197">
        <v>0</v>
      </c>
      <c r="Z590" s="197">
        <v>2</v>
      </c>
      <c r="AA590" s="22">
        <v>2</v>
      </c>
      <c r="AB590" s="190">
        <v>0</v>
      </c>
      <c r="AC590" s="190">
        <v>1</v>
      </c>
      <c r="AE590" s="217">
        <v>6</v>
      </c>
    </row>
    <row r="591" spans="1:31" ht="27" x14ac:dyDescent="0.4">
      <c r="A591" s="10">
        <v>14</v>
      </c>
      <c r="B591" s="49" t="s">
        <v>587</v>
      </c>
      <c r="C591" s="187">
        <v>3</v>
      </c>
      <c r="D591" s="188">
        <v>0</v>
      </c>
      <c r="E591" s="191">
        <v>3</v>
      </c>
      <c r="F591" s="191">
        <v>0</v>
      </c>
      <c r="G591" s="191"/>
      <c r="H591" s="191"/>
      <c r="I591" s="191">
        <v>1</v>
      </c>
      <c r="J591" s="191">
        <v>16</v>
      </c>
      <c r="K591" s="22">
        <v>14</v>
      </c>
      <c r="L591" s="184">
        <v>2</v>
      </c>
      <c r="M591" s="184">
        <v>11</v>
      </c>
      <c r="N591" s="197">
        <v>12</v>
      </c>
      <c r="O591" s="22">
        <v>12</v>
      </c>
      <c r="P591" s="197">
        <v>0</v>
      </c>
      <c r="Q591" s="197">
        <v>9</v>
      </c>
      <c r="R591" s="197">
        <v>3</v>
      </c>
      <c r="S591" s="22">
        <v>1</v>
      </c>
      <c r="T591" s="197">
        <v>2</v>
      </c>
      <c r="U591" s="197">
        <v>1</v>
      </c>
      <c r="V591" s="197">
        <v>0</v>
      </c>
      <c r="W591" s="22">
        <v>0</v>
      </c>
      <c r="X591" s="197">
        <v>0</v>
      </c>
      <c r="Y591" s="197">
        <v>0</v>
      </c>
      <c r="Z591" s="197">
        <v>1</v>
      </c>
      <c r="AA591" s="22">
        <v>1</v>
      </c>
      <c r="AB591" s="190">
        <v>0</v>
      </c>
      <c r="AC591" s="190">
        <v>1</v>
      </c>
      <c r="AE591" s="217">
        <v>3</v>
      </c>
    </row>
    <row r="592" spans="1:31" s="25" customFormat="1" ht="27" x14ac:dyDescent="0.4">
      <c r="A592" s="10">
        <v>15</v>
      </c>
      <c r="B592" s="17" t="s">
        <v>588</v>
      </c>
      <c r="C592" s="187">
        <v>25</v>
      </c>
      <c r="D592" s="188">
        <v>21</v>
      </c>
      <c r="E592" s="191">
        <v>4</v>
      </c>
      <c r="F592" s="191">
        <v>11</v>
      </c>
      <c r="G592" s="191">
        <v>1</v>
      </c>
      <c r="H592" s="191">
        <v>1</v>
      </c>
      <c r="I592" s="191"/>
      <c r="J592" s="191">
        <v>82</v>
      </c>
      <c r="K592" s="22">
        <v>82</v>
      </c>
      <c r="L592" s="184">
        <v>0</v>
      </c>
      <c r="M592" s="184">
        <v>61</v>
      </c>
      <c r="N592" s="197">
        <v>54</v>
      </c>
      <c r="O592" s="22">
        <v>54</v>
      </c>
      <c r="P592" s="197">
        <v>0</v>
      </c>
      <c r="Q592" s="197">
        <v>39</v>
      </c>
      <c r="R592" s="197">
        <v>24</v>
      </c>
      <c r="S592" s="22">
        <v>24</v>
      </c>
      <c r="T592" s="197">
        <v>0</v>
      </c>
      <c r="U592" s="197">
        <v>19</v>
      </c>
      <c r="V592" s="197">
        <v>0</v>
      </c>
      <c r="W592" s="22">
        <v>0</v>
      </c>
      <c r="X592" s="197">
        <v>0</v>
      </c>
      <c r="Y592" s="197">
        <v>0</v>
      </c>
      <c r="Z592" s="197">
        <v>4</v>
      </c>
      <c r="AA592" s="22">
        <v>4</v>
      </c>
      <c r="AB592" s="190">
        <v>0</v>
      </c>
      <c r="AC592" s="190">
        <v>3</v>
      </c>
      <c r="AE592" s="217"/>
    </row>
    <row r="593" spans="1:31" s="25" customFormat="1" ht="27" x14ac:dyDescent="0.4">
      <c r="A593" s="10">
        <v>16</v>
      </c>
      <c r="B593" s="17" t="s">
        <v>589</v>
      </c>
      <c r="C593" s="187">
        <v>9</v>
      </c>
      <c r="D593" s="188">
        <v>9</v>
      </c>
      <c r="E593" s="191">
        <v>0</v>
      </c>
      <c r="F593" s="191">
        <v>4</v>
      </c>
      <c r="G593" s="191">
        <v>1</v>
      </c>
      <c r="H593" s="191"/>
      <c r="I593" s="191"/>
      <c r="J593" s="191">
        <v>34</v>
      </c>
      <c r="K593" s="22">
        <v>33</v>
      </c>
      <c r="L593" s="184">
        <v>1</v>
      </c>
      <c r="M593" s="184">
        <v>29</v>
      </c>
      <c r="N593" s="197">
        <v>22</v>
      </c>
      <c r="O593" s="22">
        <v>21</v>
      </c>
      <c r="P593" s="197">
        <v>1</v>
      </c>
      <c r="Q593" s="197">
        <v>19</v>
      </c>
      <c r="R593" s="197">
        <v>9</v>
      </c>
      <c r="S593" s="22">
        <v>9</v>
      </c>
      <c r="T593" s="197">
        <v>0</v>
      </c>
      <c r="U593" s="197">
        <v>7</v>
      </c>
      <c r="V593" s="197">
        <v>1</v>
      </c>
      <c r="W593" s="22">
        <v>1</v>
      </c>
      <c r="X593" s="197">
        <v>0</v>
      </c>
      <c r="Y593" s="197">
        <v>1</v>
      </c>
      <c r="Z593" s="184">
        <v>2</v>
      </c>
      <c r="AA593" s="22">
        <v>2</v>
      </c>
      <c r="AB593" s="190">
        <v>0</v>
      </c>
      <c r="AC593" s="190">
        <v>2</v>
      </c>
      <c r="AE593" s="217">
        <v>1</v>
      </c>
    </row>
    <row r="594" spans="1:31" s="60" customFormat="1" ht="27" x14ac:dyDescent="0.4">
      <c r="A594" s="54">
        <v>17</v>
      </c>
      <c r="B594" s="55" t="s">
        <v>590</v>
      </c>
      <c r="C594" s="187">
        <v>3</v>
      </c>
      <c r="D594" s="188">
        <v>2</v>
      </c>
      <c r="E594" s="191">
        <v>1</v>
      </c>
      <c r="F594" s="191">
        <v>2</v>
      </c>
      <c r="G594" s="191"/>
      <c r="H594" s="191"/>
      <c r="I594" s="191"/>
      <c r="J594" s="191">
        <v>16</v>
      </c>
      <c r="K594" s="22">
        <v>15</v>
      </c>
      <c r="L594" s="184">
        <v>1</v>
      </c>
      <c r="M594" s="184">
        <v>13</v>
      </c>
      <c r="N594" s="197">
        <v>11</v>
      </c>
      <c r="O594" s="22">
        <v>11</v>
      </c>
      <c r="P594" s="197">
        <v>0</v>
      </c>
      <c r="Q594" s="197">
        <v>9</v>
      </c>
      <c r="R594" s="197">
        <v>3</v>
      </c>
      <c r="S594" s="22">
        <v>2</v>
      </c>
      <c r="T594" s="197">
        <v>1</v>
      </c>
      <c r="U594" s="197">
        <v>2</v>
      </c>
      <c r="V594" s="197">
        <v>0</v>
      </c>
      <c r="W594" s="22">
        <v>0</v>
      </c>
      <c r="X594" s="197">
        <v>0</v>
      </c>
      <c r="Y594" s="197">
        <v>0</v>
      </c>
      <c r="Z594" s="197">
        <v>2</v>
      </c>
      <c r="AA594" s="22">
        <v>2</v>
      </c>
      <c r="AB594" s="190">
        <v>0</v>
      </c>
      <c r="AC594" s="190">
        <v>2</v>
      </c>
      <c r="AE594" s="402">
        <v>2</v>
      </c>
    </row>
    <row r="595" spans="1:31" s="60" customFormat="1" ht="27" x14ac:dyDescent="0.4">
      <c r="A595" s="54">
        <v>18</v>
      </c>
      <c r="B595" s="55" t="s">
        <v>591</v>
      </c>
      <c r="C595" s="187">
        <v>7</v>
      </c>
      <c r="D595" s="188">
        <v>5</v>
      </c>
      <c r="E595" s="191">
        <v>2</v>
      </c>
      <c r="F595" s="191">
        <v>1</v>
      </c>
      <c r="G595" s="191"/>
      <c r="H595" s="191"/>
      <c r="I595" s="191"/>
      <c r="J595" s="191">
        <v>30</v>
      </c>
      <c r="K595" s="22">
        <v>29</v>
      </c>
      <c r="L595" s="184">
        <v>1</v>
      </c>
      <c r="M595" s="184">
        <v>22</v>
      </c>
      <c r="N595" s="184">
        <v>20</v>
      </c>
      <c r="O595" s="22">
        <v>19</v>
      </c>
      <c r="P595" s="184">
        <v>1</v>
      </c>
      <c r="Q595" s="184">
        <v>13</v>
      </c>
      <c r="R595" s="184">
        <v>7</v>
      </c>
      <c r="S595" s="22">
        <v>7</v>
      </c>
      <c r="T595" s="197">
        <v>0</v>
      </c>
      <c r="U595" s="197">
        <v>6</v>
      </c>
      <c r="V595" s="197">
        <v>1</v>
      </c>
      <c r="W595" s="22">
        <v>1</v>
      </c>
      <c r="X595" s="197">
        <v>0</v>
      </c>
      <c r="Y595" s="197">
        <v>1</v>
      </c>
      <c r="Z595" s="197">
        <v>2</v>
      </c>
      <c r="AA595" s="22">
        <v>2</v>
      </c>
      <c r="AB595" s="190">
        <v>0</v>
      </c>
      <c r="AC595" s="190">
        <v>2</v>
      </c>
      <c r="AE595" s="402">
        <v>1</v>
      </c>
    </row>
    <row r="596" spans="1:31" ht="25.5" x14ac:dyDescent="0.25">
      <c r="A596" s="24"/>
      <c r="B596" s="24" t="s">
        <v>12</v>
      </c>
      <c r="C596" s="31">
        <f>SUM(C578:C595)</f>
        <v>106</v>
      </c>
      <c r="D596" s="31">
        <f t="shared" ref="D596:I596" si="82">SUM(D578:D595)</f>
        <v>84</v>
      </c>
      <c r="E596" s="31">
        <f t="shared" si="82"/>
        <v>22</v>
      </c>
      <c r="F596" s="31">
        <f t="shared" si="82"/>
        <v>40</v>
      </c>
      <c r="G596" s="31">
        <f t="shared" si="82"/>
        <v>8</v>
      </c>
      <c r="H596" s="31">
        <f t="shared" si="82"/>
        <v>5</v>
      </c>
      <c r="I596" s="31">
        <f t="shared" si="82"/>
        <v>1</v>
      </c>
      <c r="J596" s="31">
        <f>SUM(J578:J595)</f>
        <v>430</v>
      </c>
      <c r="K596" s="31">
        <f t="shared" ref="K596:AE596" si="83">SUM(K578:K595)</f>
        <v>411</v>
      </c>
      <c r="L596" s="31">
        <f t="shared" si="83"/>
        <v>19</v>
      </c>
      <c r="M596" s="31">
        <f t="shared" si="83"/>
        <v>313</v>
      </c>
      <c r="N596" s="31">
        <f t="shared" si="83"/>
        <v>292</v>
      </c>
      <c r="O596" s="31">
        <f t="shared" si="83"/>
        <v>282</v>
      </c>
      <c r="P596" s="31">
        <f t="shared" si="83"/>
        <v>10</v>
      </c>
      <c r="Q596" s="31">
        <f t="shared" si="83"/>
        <v>214</v>
      </c>
      <c r="R596" s="31">
        <f t="shared" si="83"/>
        <v>106</v>
      </c>
      <c r="S596" s="31">
        <f t="shared" si="83"/>
        <v>97</v>
      </c>
      <c r="T596" s="31">
        <f t="shared" si="83"/>
        <v>9</v>
      </c>
      <c r="U596" s="31">
        <f t="shared" si="83"/>
        <v>72</v>
      </c>
      <c r="V596" s="31">
        <f t="shared" si="83"/>
        <v>2</v>
      </c>
      <c r="W596" s="31">
        <f t="shared" si="83"/>
        <v>2</v>
      </c>
      <c r="X596" s="31">
        <f t="shared" si="83"/>
        <v>0</v>
      </c>
      <c r="Y596" s="31">
        <f t="shared" si="83"/>
        <v>2</v>
      </c>
      <c r="Z596" s="31">
        <f t="shared" si="83"/>
        <v>30</v>
      </c>
      <c r="AA596" s="31">
        <f t="shared" si="83"/>
        <v>30</v>
      </c>
      <c r="AB596" s="31">
        <f t="shared" si="83"/>
        <v>0</v>
      </c>
      <c r="AC596" s="31">
        <f t="shared" si="83"/>
        <v>25</v>
      </c>
      <c r="AE596" s="405">
        <f t="shared" si="83"/>
        <v>42</v>
      </c>
    </row>
    <row r="597" spans="1:31" ht="27" x14ac:dyDescent="0.25">
      <c r="A597" s="24"/>
      <c r="B597" s="9" t="s">
        <v>592</v>
      </c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E597" s="217"/>
    </row>
    <row r="598" spans="1:31" ht="27" x14ac:dyDescent="0.25">
      <c r="A598" s="10">
        <v>1</v>
      </c>
      <c r="B598" s="49" t="s">
        <v>593</v>
      </c>
      <c r="C598" s="21">
        <v>5</v>
      </c>
      <c r="D598" s="22">
        <v>5</v>
      </c>
      <c r="E598" s="42">
        <v>0</v>
      </c>
      <c r="F598" s="42">
        <v>5</v>
      </c>
      <c r="G598" s="42">
        <v>1</v>
      </c>
      <c r="H598" s="42">
        <v>0</v>
      </c>
      <c r="I598" s="42">
        <v>0</v>
      </c>
      <c r="J598" s="42">
        <v>23.5</v>
      </c>
      <c r="K598" s="22">
        <v>23.5</v>
      </c>
      <c r="L598" s="42">
        <v>0</v>
      </c>
      <c r="M598" s="42">
        <v>20</v>
      </c>
      <c r="N598" s="42">
        <v>15</v>
      </c>
      <c r="O598" s="22">
        <v>15</v>
      </c>
      <c r="P598" s="42">
        <v>0</v>
      </c>
      <c r="Q598" s="42">
        <v>13</v>
      </c>
      <c r="R598" s="42">
        <v>5</v>
      </c>
      <c r="S598" s="22">
        <v>5</v>
      </c>
      <c r="T598" s="42">
        <v>0</v>
      </c>
      <c r="U598" s="42">
        <v>4</v>
      </c>
      <c r="V598" s="42">
        <v>2</v>
      </c>
      <c r="W598" s="22">
        <v>2</v>
      </c>
      <c r="X598" s="42">
        <v>0</v>
      </c>
      <c r="Y598" s="42">
        <v>2</v>
      </c>
      <c r="Z598" s="42">
        <v>1.5</v>
      </c>
      <c r="AA598" s="22">
        <v>1.5</v>
      </c>
      <c r="AB598" s="42">
        <v>0</v>
      </c>
      <c r="AC598" s="42">
        <v>1</v>
      </c>
      <c r="AE598" s="217">
        <v>3</v>
      </c>
    </row>
    <row r="599" spans="1:31" ht="27" x14ac:dyDescent="0.25">
      <c r="A599" s="10">
        <v>2</v>
      </c>
      <c r="B599" s="49" t="s">
        <v>594</v>
      </c>
      <c r="C599" s="21">
        <v>3</v>
      </c>
      <c r="D599" s="22">
        <v>1</v>
      </c>
      <c r="E599" s="42">
        <v>2</v>
      </c>
      <c r="F599" s="42">
        <v>0</v>
      </c>
      <c r="G599" s="42">
        <v>0</v>
      </c>
      <c r="H599" s="42">
        <v>0</v>
      </c>
      <c r="I599" s="42">
        <v>0</v>
      </c>
      <c r="J599" s="42">
        <v>19</v>
      </c>
      <c r="K599" s="22">
        <v>16</v>
      </c>
      <c r="L599" s="42">
        <v>3</v>
      </c>
      <c r="M599" s="42">
        <v>13</v>
      </c>
      <c r="N599" s="42">
        <v>13</v>
      </c>
      <c r="O599" s="22">
        <v>12</v>
      </c>
      <c r="P599" s="42">
        <v>1</v>
      </c>
      <c r="Q599" s="42">
        <v>11</v>
      </c>
      <c r="R599" s="42">
        <v>4</v>
      </c>
      <c r="S599" s="22">
        <v>3</v>
      </c>
      <c r="T599" s="42">
        <v>1</v>
      </c>
      <c r="U599" s="42">
        <v>2</v>
      </c>
      <c r="V599" s="42">
        <v>1</v>
      </c>
      <c r="W599" s="22">
        <v>0</v>
      </c>
      <c r="X599" s="42">
        <v>1</v>
      </c>
      <c r="Y599" s="42">
        <v>0</v>
      </c>
      <c r="Z599" s="42">
        <v>1</v>
      </c>
      <c r="AA599" s="22">
        <v>1</v>
      </c>
      <c r="AB599" s="42">
        <v>0</v>
      </c>
      <c r="AC599" s="42">
        <v>0</v>
      </c>
      <c r="AE599" s="217">
        <v>5</v>
      </c>
    </row>
    <row r="600" spans="1:31" ht="27" x14ac:dyDescent="0.25">
      <c r="A600" s="10">
        <v>3</v>
      </c>
      <c r="B600" s="49" t="s">
        <v>595</v>
      </c>
      <c r="C600" s="21">
        <v>3</v>
      </c>
      <c r="D600" s="22">
        <v>3</v>
      </c>
      <c r="E600" s="42">
        <v>0</v>
      </c>
      <c r="F600" s="42">
        <v>3</v>
      </c>
      <c r="G600" s="42">
        <v>0</v>
      </c>
      <c r="H600" s="42">
        <v>0</v>
      </c>
      <c r="I600" s="42">
        <v>0</v>
      </c>
      <c r="J600" s="42">
        <v>16.5</v>
      </c>
      <c r="K600" s="22">
        <v>15.5</v>
      </c>
      <c r="L600" s="42">
        <v>1</v>
      </c>
      <c r="M600" s="42">
        <v>11</v>
      </c>
      <c r="N600" s="42">
        <v>12</v>
      </c>
      <c r="O600" s="22">
        <v>11</v>
      </c>
      <c r="P600" s="42">
        <v>1</v>
      </c>
      <c r="Q600" s="42">
        <v>8</v>
      </c>
      <c r="R600" s="42">
        <v>3</v>
      </c>
      <c r="S600" s="22">
        <v>3</v>
      </c>
      <c r="T600" s="42">
        <v>0</v>
      </c>
      <c r="U600" s="42">
        <v>3</v>
      </c>
      <c r="V600" s="42">
        <v>0.5</v>
      </c>
      <c r="W600" s="22">
        <v>0.5</v>
      </c>
      <c r="X600" s="42">
        <v>0</v>
      </c>
      <c r="Y600" s="42">
        <v>0</v>
      </c>
      <c r="Z600" s="42">
        <v>1</v>
      </c>
      <c r="AA600" s="22">
        <v>1</v>
      </c>
      <c r="AB600" s="42">
        <v>0</v>
      </c>
      <c r="AC600" s="42">
        <v>1</v>
      </c>
      <c r="AE600" s="217"/>
    </row>
    <row r="601" spans="1:31" ht="27" x14ac:dyDescent="0.25">
      <c r="A601" s="10">
        <v>4</v>
      </c>
      <c r="B601" s="55" t="s">
        <v>596</v>
      </c>
      <c r="C601" s="8">
        <v>7</v>
      </c>
      <c r="D601" s="22">
        <v>5</v>
      </c>
      <c r="E601" s="193">
        <v>2</v>
      </c>
      <c r="F601" s="193">
        <v>2</v>
      </c>
      <c r="G601" s="193">
        <v>1</v>
      </c>
      <c r="H601" s="193">
        <v>0</v>
      </c>
      <c r="I601" s="193">
        <v>0</v>
      </c>
      <c r="J601" s="193">
        <v>31</v>
      </c>
      <c r="K601" s="22">
        <v>28</v>
      </c>
      <c r="L601" s="193">
        <v>3</v>
      </c>
      <c r="M601" s="193">
        <v>28</v>
      </c>
      <c r="N601" s="193">
        <v>19</v>
      </c>
      <c r="O601" s="22">
        <v>17</v>
      </c>
      <c r="P601" s="10">
        <v>2</v>
      </c>
      <c r="Q601" s="10">
        <v>17</v>
      </c>
      <c r="R601" s="10">
        <v>7</v>
      </c>
      <c r="S601" s="22">
        <v>6</v>
      </c>
      <c r="T601" s="42">
        <v>1</v>
      </c>
      <c r="U601" s="42">
        <v>5</v>
      </c>
      <c r="V601" s="42">
        <v>2</v>
      </c>
      <c r="W601" s="22">
        <v>2</v>
      </c>
      <c r="X601" s="42">
        <v>0</v>
      </c>
      <c r="Y601" s="42">
        <v>4</v>
      </c>
      <c r="Z601" s="42">
        <v>3</v>
      </c>
      <c r="AA601" s="22">
        <v>3</v>
      </c>
      <c r="AB601" s="42">
        <v>0</v>
      </c>
      <c r="AC601" s="42">
        <v>2</v>
      </c>
      <c r="AE601" s="217">
        <v>2</v>
      </c>
    </row>
    <row r="602" spans="1:31" ht="27" x14ac:dyDescent="0.25">
      <c r="A602" s="10">
        <v>5</v>
      </c>
      <c r="B602" s="55" t="s">
        <v>597</v>
      </c>
      <c r="C602" s="8">
        <v>12</v>
      </c>
      <c r="D602" s="22">
        <v>6</v>
      </c>
      <c r="E602" s="193">
        <v>6</v>
      </c>
      <c r="F602" s="193">
        <v>3</v>
      </c>
      <c r="G602" s="193">
        <v>0</v>
      </c>
      <c r="H602" s="193">
        <v>0</v>
      </c>
      <c r="I602" s="193">
        <v>0</v>
      </c>
      <c r="J602" s="193">
        <v>50</v>
      </c>
      <c r="K602" s="22">
        <v>46</v>
      </c>
      <c r="L602" s="193">
        <v>4</v>
      </c>
      <c r="M602" s="193">
        <v>40</v>
      </c>
      <c r="N602" s="193">
        <v>31</v>
      </c>
      <c r="O602" s="22">
        <v>27</v>
      </c>
      <c r="P602" s="10">
        <v>4</v>
      </c>
      <c r="Q602" s="10">
        <v>25</v>
      </c>
      <c r="R602" s="10">
        <v>12</v>
      </c>
      <c r="S602" s="22">
        <v>12</v>
      </c>
      <c r="T602" s="42">
        <v>0</v>
      </c>
      <c r="U602" s="42">
        <v>9</v>
      </c>
      <c r="V602" s="42">
        <v>3</v>
      </c>
      <c r="W602" s="22">
        <v>3</v>
      </c>
      <c r="X602" s="42">
        <v>0</v>
      </c>
      <c r="Y602" s="42">
        <v>3</v>
      </c>
      <c r="Z602" s="42">
        <v>4</v>
      </c>
      <c r="AA602" s="22">
        <v>4</v>
      </c>
      <c r="AB602" s="42">
        <v>0</v>
      </c>
      <c r="AC602" s="42">
        <v>3</v>
      </c>
      <c r="AE602" s="217"/>
    </row>
    <row r="603" spans="1:31" ht="27" x14ac:dyDescent="0.25">
      <c r="A603" s="10">
        <v>6</v>
      </c>
      <c r="B603" s="55" t="s">
        <v>598</v>
      </c>
      <c r="C603" s="8">
        <v>3</v>
      </c>
      <c r="D603" s="22">
        <v>2</v>
      </c>
      <c r="E603" s="193">
        <v>1</v>
      </c>
      <c r="F603" s="193">
        <v>2</v>
      </c>
      <c r="G603" s="193">
        <v>0</v>
      </c>
      <c r="H603" s="193">
        <v>0</v>
      </c>
      <c r="I603" s="193">
        <v>0</v>
      </c>
      <c r="J603" s="193">
        <v>19</v>
      </c>
      <c r="K603" s="22">
        <v>18</v>
      </c>
      <c r="L603" s="193">
        <v>1</v>
      </c>
      <c r="M603" s="193">
        <v>14</v>
      </c>
      <c r="N603" s="193">
        <v>12</v>
      </c>
      <c r="O603" s="22">
        <v>11</v>
      </c>
      <c r="P603" s="10">
        <v>1</v>
      </c>
      <c r="Q603" s="10">
        <v>8</v>
      </c>
      <c r="R603" s="10">
        <v>3</v>
      </c>
      <c r="S603" s="22">
        <v>3</v>
      </c>
      <c r="T603" s="42">
        <v>0</v>
      </c>
      <c r="U603" s="42">
        <v>3</v>
      </c>
      <c r="V603" s="42">
        <v>1</v>
      </c>
      <c r="W603" s="22">
        <v>1</v>
      </c>
      <c r="X603" s="42">
        <v>0</v>
      </c>
      <c r="Y603" s="42">
        <v>1</v>
      </c>
      <c r="Z603" s="42">
        <v>3</v>
      </c>
      <c r="AA603" s="22">
        <v>3</v>
      </c>
      <c r="AB603" s="42">
        <v>0</v>
      </c>
      <c r="AC603" s="42">
        <v>2</v>
      </c>
      <c r="AE603" s="217">
        <v>4</v>
      </c>
    </row>
    <row r="604" spans="1:31" ht="27" x14ac:dyDescent="0.25">
      <c r="A604" s="10">
        <v>7</v>
      </c>
      <c r="B604" s="55" t="s">
        <v>599</v>
      </c>
      <c r="C604" s="10">
        <v>3</v>
      </c>
      <c r="D604" s="22">
        <v>1</v>
      </c>
      <c r="E604" s="54">
        <v>2</v>
      </c>
      <c r="F604" s="54">
        <v>0</v>
      </c>
      <c r="G604" s="54">
        <v>0</v>
      </c>
      <c r="H604" s="54">
        <v>0</v>
      </c>
      <c r="I604" s="54">
        <v>0</v>
      </c>
      <c r="J604" s="54">
        <v>19</v>
      </c>
      <c r="K604" s="22">
        <v>18</v>
      </c>
      <c r="L604" s="54">
        <v>1</v>
      </c>
      <c r="M604" s="54">
        <v>15</v>
      </c>
      <c r="N604" s="54">
        <v>13</v>
      </c>
      <c r="O604" s="22">
        <v>13</v>
      </c>
      <c r="P604" s="10">
        <v>0</v>
      </c>
      <c r="Q604" s="10">
        <v>10</v>
      </c>
      <c r="R604" s="10">
        <v>3</v>
      </c>
      <c r="S604" s="22">
        <v>3</v>
      </c>
      <c r="T604" s="10">
        <v>0</v>
      </c>
      <c r="U604" s="10">
        <v>2</v>
      </c>
      <c r="V604" s="10">
        <v>1</v>
      </c>
      <c r="W604" s="22">
        <v>1</v>
      </c>
      <c r="X604" s="10">
        <v>0</v>
      </c>
      <c r="Y604" s="10">
        <v>1</v>
      </c>
      <c r="Z604" s="10">
        <v>2</v>
      </c>
      <c r="AA604" s="22">
        <v>1</v>
      </c>
      <c r="AB604" s="10">
        <v>1</v>
      </c>
      <c r="AC604" s="10">
        <v>1</v>
      </c>
      <c r="AE604" s="217"/>
    </row>
    <row r="605" spans="1:31" ht="27" x14ac:dyDescent="0.25">
      <c r="A605" s="10">
        <v>8</v>
      </c>
      <c r="B605" s="17" t="s">
        <v>600</v>
      </c>
      <c r="C605" s="10">
        <v>5</v>
      </c>
      <c r="D605" s="22">
        <v>3</v>
      </c>
      <c r="E605" s="10">
        <v>2</v>
      </c>
      <c r="F605" s="10">
        <v>0</v>
      </c>
      <c r="G605" s="10">
        <v>0</v>
      </c>
      <c r="H605" s="10">
        <v>0</v>
      </c>
      <c r="I605" s="10">
        <v>0</v>
      </c>
      <c r="J605" s="10">
        <v>21.5</v>
      </c>
      <c r="K605" s="22">
        <v>20.5</v>
      </c>
      <c r="L605" s="10">
        <v>1</v>
      </c>
      <c r="M605" s="10">
        <v>16</v>
      </c>
      <c r="N605" s="10">
        <v>14</v>
      </c>
      <c r="O605" s="22">
        <v>13</v>
      </c>
      <c r="P605" s="10">
        <v>1</v>
      </c>
      <c r="Q605" s="10">
        <v>11</v>
      </c>
      <c r="R605" s="10">
        <v>5</v>
      </c>
      <c r="S605" s="22">
        <v>5</v>
      </c>
      <c r="T605" s="10">
        <v>0</v>
      </c>
      <c r="U605" s="10">
        <v>3</v>
      </c>
      <c r="V605" s="10">
        <v>1</v>
      </c>
      <c r="W605" s="22">
        <v>1</v>
      </c>
      <c r="X605" s="10">
        <v>0</v>
      </c>
      <c r="Y605" s="10">
        <v>1</v>
      </c>
      <c r="Z605" s="10">
        <v>1.5</v>
      </c>
      <c r="AA605" s="22">
        <v>1.5</v>
      </c>
      <c r="AB605" s="10">
        <v>0</v>
      </c>
      <c r="AC605" s="10">
        <v>1</v>
      </c>
      <c r="AE605" s="217">
        <v>1</v>
      </c>
    </row>
    <row r="606" spans="1:31" ht="27" x14ac:dyDescent="0.25">
      <c r="A606" s="10">
        <v>9</v>
      </c>
      <c r="B606" s="17" t="s">
        <v>601</v>
      </c>
      <c r="C606" s="8">
        <v>3</v>
      </c>
      <c r="D606" s="22">
        <v>3</v>
      </c>
      <c r="E606" s="8">
        <v>0</v>
      </c>
      <c r="F606" s="8">
        <v>0</v>
      </c>
      <c r="G606" s="8">
        <v>1</v>
      </c>
      <c r="H606" s="8">
        <v>0</v>
      </c>
      <c r="I606" s="8">
        <v>0</v>
      </c>
      <c r="J606" s="8">
        <v>14.5</v>
      </c>
      <c r="K606" s="22">
        <v>13.5</v>
      </c>
      <c r="L606" s="10">
        <v>1</v>
      </c>
      <c r="M606" s="10">
        <v>11</v>
      </c>
      <c r="N606" s="10">
        <v>11</v>
      </c>
      <c r="O606" s="22">
        <v>10</v>
      </c>
      <c r="P606" s="10">
        <v>1</v>
      </c>
      <c r="Q606" s="10">
        <v>7</v>
      </c>
      <c r="R606" s="10">
        <v>3</v>
      </c>
      <c r="S606" s="22">
        <v>3</v>
      </c>
      <c r="T606" s="10">
        <v>0</v>
      </c>
      <c r="U606" s="10">
        <v>3</v>
      </c>
      <c r="V606" s="10">
        <v>0</v>
      </c>
      <c r="W606" s="22">
        <v>0</v>
      </c>
      <c r="X606" s="10">
        <v>0</v>
      </c>
      <c r="Y606" s="10">
        <v>0</v>
      </c>
      <c r="Z606" s="10">
        <v>0.5</v>
      </c>
      <c r="AA606" s="22">
        <v>0.5</v>
      </c>
      <c r="AB606" s="10">
        <v>0</v>
      </c>
      <c r="AC606" s="10">
        <v>1</v>
      </c>
      <c r="AE606" s="217">
        <v>1</v>
      </c>
    </row>
    <row r="607" spans="1:31" ht="27" x14ac:dyDescent="0.25">
      <c r="A607" s="10">
        <v>10</v>
      </c>
      <c r="B607" s="17" t="s">
        <v>602</v>
      </c>
      <c r="C607" s="8">
        <v>3</v>
      </c>
      <c r="D607" s="22">
        <v>3</v>
      </c>
      <c r="E607" s="8">
        <v>0</v>
      </c>
      <c r="F607" s="8">
        <v>2</v>
      </c>
      <c r="G607" s="8">
        <v>0</v>
      </c>
      <c r="H607" s="8">
        <v>0</v>
      </c>
      <c r="I607" s="8">
        <v>0</v>
      </c>
      <c r="J607" s="8">
        <v>15</v>
      </c>
      <c r="K607" s="22">
        <v>14</v>
      </c>
      <c r="L607" s="10">
        <v>1</v>
      </c>
      <c r="M607" s="10">
        <v>12</v>
      </c>
      <c r="N607" s="10">
        <v>11</v>
      </c>
      <c r="O607" s="22">
        <v>10</v>
      </c>
      <c r="P607" s="10">
        <v>1</v>
      </c>
      <c r="Q607" s="10">
        <v>8</v>
      </c>
      <c r="R607" s="10">
        <v>3</v>
      </c>
      <c r="S607" s="22">
        <v>3</v>
      </c>
      <c r="T607" s="10">
        <v>0</v>
      </c>
      <c r="U607" s="10">
        <v>3</v>
      </c>
      <c r="V607" s="10">
        <v>0</v>
      </c>
      <c r="W607" s="22">
        <v>0</v>
      </c>
      <c r="X607" s="10">
        <v>0</v>
      </c>
      <c r="Y607" s="10">
        <v>0</v>
      </c>
      <c r="Z607" s="10">
        <v>1</v>
      </c>
      <c r="AA607" s="22">
        <v>1</v>
      </c>
      <c r="AB607" s="10">
        <v>0</v>
      </c>
      <c r="AC607" s="10">
        <v>1</v>
      </c>
      <c r="AE607" s="217">
        <v>3</v>
      </c>
    </row>
    <row r="608" spans="1:31" ht="27" x14ac:dyDescent="0.25">
      <c r="A608" s="10">
        <v>11</v>
      </c>
      <c r="B608" s="17" t="s">
        <v>603</v>
      </c>
      <c r="C608" s="10">
        <v>9</v>
      </c>
      <c r="D608" s="22">
        <v>6</v>
      </c>
      <c r="E608" s="200">
        <v>3</v>
      </c>
      <c r="F608" s="200">
        <v>5</v>
      </c>
      <c r="G608" s="200">
        <v>1</v>
      </c>
      <c r="H608" s="200">
        <v>0</v>
      </c>
      <c r="I608" s="200">
        <v>0</v>
      </c>
      <c r="J608" s="200">
        <v>42</v>
      </c>
      <c r="K608" s="22">
        <v>37</v>
      </c>
      <c r="L608" s="10">
        <v>5</v>
      </c>
      <c r="M608" s="10">
        <v>32</v>
      </c>
      <c r="N608" s="10">
        <v>27</v>
      </c>
      <c r="O608" s="22">
        <v>26</v>
      </c>
      <c r="P608" s="10">
        <v>1</v>
      </c>
      <c r="Q608" s="10">
        <v>23</v>
      </c>
      <c r="R608" s="10">
        <v>11</v>
      </c>
      <c r="S608" s="22">
        <v>7</v>
      </c>
      <c r="T608" s="10">
        <v>4</v>
      </c>
      <c r="U608" s="10">
        <v>6</v>
      </c>
      <c r="V608" s="10">
        <v>2</v>
      </c>
      <c r="W608" s="22">
        <v>2</v>
      </c>
      <c r="X608" s="10">
        <v>0</v>
      </c>
      <c r="Y608" s="10">
        <v>1</v>
      </c>
      <c r="Z608" s="10">
        <v>2</v>
      </c>
      <c r="AA608" s="22">
        <v>2</v>
      </c>
      <c r="AB608" s="10">
        <v>0</v>
      </c>
      <c r="AC608" s="10">
        <v>2</v>
      </c>
      <c r="AE608" s="217"/>
    </row>
    <row r="609" spans="1:31" ht="27" x14ac:dyDescent="0.25">
      <c r="A609" s="10">
        <v>12</v>
      </c>
      <c r="B609" s="17" t="s">
        <v>604</v>
      </c>
      <c r="C609" s="10">
        <v>3</v>
      </c>
      <c r="D609" s="22">
        <v>2</v>
      </c>
      <c r="E609" s="10">
        <v>1</v>
      </c>
      <c r="F609" s="10">
        <v>1</v>
      </c>
      <c r="G609" s="10">
        <v>2</v>
      </c>
      <c r="H609" s="10">
        <v>0</v>
      </c>
      <c r="I609" s="10">
        <v>0</v>
      </c>
      <c r="J609" s="10">
        <v>18.5</v>
      </c>
      <c r="K609" s="22">
        <v>15.5</v>
      </c>
      <c r="L609" s="10">
        <v>3</v>
      </c>
      <c r="M609" s="10">
        <v>11</v>
      </c>
      <c r="N609" s="10">
        <v>13</v>
      </c>
      <c r="O609" s="22">
        <v>11</v>
      </c>
      <c r="P609" s="10">
        <v>2</v>
      </c>
      <c r="Q609" s="10">
        <v>9</v>
      </c>
      <c r="R609" s="10">
        <v>3</v>
      </c>
      <c r="S609" s="22">
        <v>2</v>
      </c>
      <c r="T609" s="10">
        <v>1</v>
      </c>
      <c r="U609" s="10">
        <v>1</v>
      </c>
      <c r="V609" s="10">
        <v>1</v>
      </c>
      <c r="W609" s="22">
        <v>1</v>
      </c>
      <c r="X609" s="10">
        <v>0</v>
      </c>
      <c r="Y609" s="10">
        <v>0</v>
      </c>
      <c r="Z609" s="10">
        <v>1.5</v>
      </c>
      <c r="AA609" s="22">
        <v>1.5</v>
      </c>
      <c r="AB609" s="10">
        <v>0</v>
      </c>
      <c r="AC609" s="10">
        <v>1</v>
      </c>
      <c r="AE609" s="217">
        <v>2</v>
      </c>
    </row>
    <row r="610" spans="1:31" ht="27" x14ac:dyDescent="0.25">
      <c r="A610" s="10">
        <v>13</v>
      </c>
      <c r="B610" s="17" t="s">
        <v>605</v>
      </c>
      <c r="C610" s="10">
        <v>10</v>
      </c>
      <c r="D610" s="22">
        <v>5</v>
      </c>
      <c r="E610" s="10">
        <v>5</v>
      </c>
      <c r="F610" s="10">
        <v>3</v>
      </c>
      <c r="G610" s="10">
        <v>2</v>
      </c>
      <c r="H610" s="10">
        <v>0</v>
      </c>
      <c r="I610" s="10">
        <v>0</v>
      </c>
      <c r="J610" s="10">
        <v>41.5</v>
      </c>
      <c r="K610" s="22">
        <v>39.5</v>
      </c>
      <c r="L610" s="10">
        <v>2</v>
      </c>
      <c r="M610" s="10">
        <v>35</v>
      </c>
      <c r="N610" s="10">
        <v>25</v>
      </c>
      <c r="O610" s="22">
        <v>23</v>
      </c>
      <c r="P610" s="10">
        <v>2</v>
      </c>
      <c r="Q610" s="10">
        <v>19</v>
      </c>
      <c r="R610" s="10">
        <v>11</v>
      </c>
      <c r="S610" s="22">
        <v>11</v>
      </c>
      <c r="T610" s="10">
        <v>0</v>
      </c>
      <c r="U610" s="10">
        <v>11</v>
      </c>
      <c r="V610" s="10">
        <v>3</v>
      </c>
      <c r="W610" s="22">
        <v>3</v>
      </c>
      <c r="X610" s="10">
        <v>0</v>
      </c>
      <c r="Y610" s="10">
        <v>2</v>
      </c>
      <c r="Z610" s="10">
        <v>2.5</v>
      </c>
      <c r="AA610" s="22">
        <v>2.5</v>
      </c>
      <c r="AB610" s="10">
        <v>0</v>
      </c>
      <c r="AC610" s="10">
        <v>3</v>
      </c>
      <c r="AE610" s="217"/>
    </row>
    <row r="611" spans="1:31" s="25" customFormat="1" ht="27" x14ac:dyDescent="0.25">
      <c r="A611" s="10">
        <v>14</v>
      </c>
      <c r="B611" s="17" t="s">
        <v>606</v>
      </c>
      <c r="C611" s="10">
        <v>3</v>
      </c>
      <c r="D611" s="22">
        <v>1</v>
      </c>
      <c r="E611" s="10">
        <v>2</v>
      </c>
      <c r="F611" s="10">
        <v>0</v>
      </c>
      <c r="G611" s="10">
        <v>0</v>
      </c>
      <c r="H611" s="10">
        <v>0</v>
      </c>
      <c r="I611" s="10">
        <v>0</v>
      </c>
      <c r="J611" s="10">
        <v>14</v>
      </c>
      <c r="K611" s="22">
        <v>13</v>
      </c>
      <c r="L611" s="10">
        <v>1</v>
      </c>
      <c r="M611" s="10">
        <v>11</v>
      </c>
      <c r="N611" s="10">
        <v>9</v>
      </c>
      <c r="O611" s="22">
        <v>8</v>
      </c>
      <c r="P611" s="10">
        <v>1</v>
      </c>
      <c r="Q611" s="10">
        <v>7</v>
      </c>
      <c r="R611" s="10">
        <v>3</v>
      </c>
      <c r="S611" s="22">
        <v>3</v>
      </c>
      <c r="T611" s="10">
        <v>0</v>
      </c>
      <c r="U611" s="10">
        <v>3</v>
      </c>
      <c r="V611" s="10">
        <v>1</v>
      </c>
      <c r="W611" s="22">
        <v>1</v>
      </c>
      <c r="X611" s="10">
        <v>0</v>
      </c>
      <c r="Y611" s="10">
        <v>0</v>
      </c>
      <c r="Z611" s="10">
        <v>1</v>
      </c>
      <c r="AA611" s="22">
        <v>1</v>
      </c>
      <c r="AB611" s="10">
        <v>0</v>
      </c>
      <c r="AC611" s="10">
        <v>1</v>
      </c>
      <c r="AE611" s="217">
        <v>1</v>
      </c>
    </row>
    <row r="612" spans="1:31" s="25" customFormat="1" ht="27" x14ac:dyDescent="0.25">
      <c r="A612" s="10">
        <v>15</v>
      </c>
      <c r="B612" s="17" t="s">
        <v>607</v>
      </c>
      <c r="C612" s="10">
        <v>5</v>
      </c>
      <c r="D612" s="22">
        <v>2</v>
      </c>
      <c r="E612" s="10">
        <v>3</v>
      </c>
      <c r="F612" s="10">
        <v>1</v>
      </c>
      <c r="G612" s="10">
        <v>0</v>
      </c>
      <c r="H612" s="10">
        <v>0</v>
      </c>
      <c r="I612" s="10">
        <v>0</v>
      </c>
      <c r="J612" s="10">
        <v>25.5</v>
      </c>
      <c r="K612" s="22">
        <v>23.5</v>
      </c>
      <c r="L612" s="10">
        <v>2</v>
      </c>
      <c r="M612" s="10">
        <v>20</v>
      </c>
      <c r="N612" s="10">
        <v>18</v>
      </c>
      <c r="O612" s="22">
        <v>16</v>
      </c>
      <c r="P612" s="10">
        <v>2</v>
      </c>
      <c r="Q612" s="10">
        <v>14</v>
      </c>
      <c r="R612" s="10">
        <v>5</v>
      </c>
      <c r="S612" s="22">
        <v>5</v>
      </c>
      <c r="T612" s="10">
        <v>0</v>
      </c>
      <c r="U612" s="10">
        <v>4</v>
      </c>
      <c r="V612" s="10">
        <v>1</v>
      </c>
      <c r="W612" s="22">
        <v>1</v>
      </c>
      <c r="X612" s="10">
        <v>0</v>
      </c>
      <c r="Y612" s="10">
        <v>1</v>
      </c>
      <c r="Z612" s="10">
        <v>1.5</v>
      </c>
      <c r="AA612" s="22">
        <v>1.5</v>
      </c>
      <c r="AB612" s="10">
        <v>0</v>
      </c>
      <c r="AC612" s="10">
        <v>1</v>
      </c>
      <c r="AE612" s="217">
        <v>7</v>
      </c>
    </row>
    <row r="613" spans="1:31" ht="27" x14ac:dyDescent="0.25">
      <c r="A613" s="10">
        <v>16</v>
      </c>
      <c r="B613" s="17" t="s">
        <v>608</v>
      </c>
      <c r="C613" s="10">
        <v>5</v>
      </c>
      <c r="D613" s="22">
        <v>2</v>
      </c>
      <c r="E613" s="10">
        <v>3</v>
      </c>
      <c r="F613" s="10">
        <v>2</v>
      </c>
      <c r="G613" s="10">
        <v>0</v>
      </c>
      <c r="H613" s="10">
        <v>0</v>
      </c>
      <c r="I613" s="10">
        <v>0</v>
      </c>
      <c r="J613" s="10">
        <v>23</v>
      </c>
      <c r="K613" s="22">
        <v>21</v>
      </c>
      <c r="L613" s="10">
        <v>2</v>
      </c>
      <c r="M613" s="10">
        <v>19</v>
      </c>
      <c r="N613" s="10">
        <v>15</v>
      </c>
      <c r="O613" s="22">
        <v>14</v>
      </c>
      <c r="P613" s="10">
        <v>1</v>
      </c>
      <c r="Q613" s="10">
        <v>13</v>
      </c>
      <c r="R613" s="10">
        <v>5</v>
      </c>
      <c r="S613" s="22">
        <v>4</v>
      </c>
      <c r="T613" s="10">
        <v>1</v>
      </c>
      <c r="U613" s="10">
        <v>4</v>
      </c>
      <c r="V613" s="10">
        <v>1</v>
      </c>
      <c r="W613" s="22">
        <v>1</v>
      </c>
      <c r="X613" s="10">
        <v>0</v>
      </c>
      <c r="Y613" s="10">
        <v>1</v>
      </c>
      <c r="Z613" s="10">
        <v>2</v>
      </c>
      <c r="AA613" s="22">
        <v>2</v>
      </c>
      <c r="AB613" s="10">
        <v>0</v>
      </c>
      <c r="AC613" s="10">
        <v>1</v>
      </c>
      <c r="AE613" s="217">
        <v>3</v>
      </c>
    </row>
    <row r="614" spans="1:31" ht="27" x14ac:dyDescent="0.25">
      <c r="A614" s="10">
        <v>17</v>
      </c>
      <c r="B614" s="17" t="s">
        <v>609</v>
      </c>
      <c r="C614" s="10">
        <v>10</v>
      </c>
      <c r="D614" s="22">
        <v>6</v>
      </c>
      <c r="E614" s="10">
        <v>4</v>
      </c>
      <c r="F614" s="10">
        <v>4</v>
      </c>
      <c r="G614" s="10">
        <v>4</v>
      </c>
      <c r="H614" s="10">
        <v>0</v>
      </c>
      <c r="I614" s="10">
        <v>0</v>
      </c>
      <c r="J614" s="10">
        <v>42</v>
      </c>
      <c r="K614" s="22">
        <v>35</v>
      </c>
      <c r="L614" s="10">
        <v>7</v>
      </c>
      <c r="M614" s="10">
        <v>29</v>
      </c>
      <c r="N614" s="10">
        <v>25</v>
      </c>
      <c r="O614" s="22">
        <v>20</v>
      </c>
      <c r="P614" s="10">
        <v>5</v>
      </c>
      <c r="Q614" s="10">
        <v>18</v>
      </c>
      <c r="R614" s="10">
        <v>11</v>
      </c>
      <c r="S614" s="22">
        <v>9</v>
      </c>
      <c r="T614" s="10">
        <v>2</v>
      </c>
      <c r="U614" s="10">
        <v>6</v>
      </c>
      <c r="V614" s="10">
        <v>5</v>
      </c>
      <c r="W614" s="22">
        <v>5</v>
      </c>
      <c r="X614" s="10">
        <v>0</v>
      </c>
      <c r="Y614" s="10">
        <v>4</v>
      </c>
      <c r="Z614" s="10">
        <v>1</v>
      </c>
      <c r="AA614" s="22">
        <v>1</v>
      </c>
      <c r="AB614" s="10">
        <v>0</v>
      </c>
      <c r="AC614" s="10">
        <v>1</v>
      </c>
      <c r="AE614" s="217">
        <v>3</v>
      </c>
    </row>
    <row r="615" spans="1:31" ht="27" x14ac:dyDescent="0.25">
      <c r="A615" s="10">
        <v>18</v>
      </c>
      <c r="B615" s="17" t="s">
        <v>610</v>
      </c>
      <c r="C615" s="10">
        <v>3</v>
      </c>
      <c r="D615" s="22">
        <v>2</v>
      </c>
      <c r="E615" s="10">
        <v>1</v>
      </c>
      <c r="F615" s="10">
        <v>1</v>
      </c>
      <c r="G615" s="10">
        <v>0</v>
      </c>
      <c r="H615" s="10">
        <v>0</v>
      </c>
      <c r="I615" s="10">
        <v>0</v>
      </c>
      <c r="J615" s="10">
        <v>19</v>
      </c>
      <c r="K615" s="22">
        <v>17</v>
      </c>
      <c r="L615" s="10">
        <v>2</v>
      </c>
      <c r="M615" s="10">
        <v>15</v>
      </c>
      <c r="N615" s="10">
        <v>13</v>
      </c>
      <c r="O615" s="22">
        <v>13</v>
      </c>
      <c r="P615" s="10">
        <v>0</v>
      </c>
      <c r="Q615" s="10">
        <v>12</v>
      </c>
      <c r="R615" s="10">
        <v>4</v>
      </c>
      <c r="S615" s="22">
        <v>2</v>
      </c>
      <c r="T615" s="10">
        <v>2</v>
      </c>
      <c r="U615" s="10">
        <v>2</v>
      </c>
      <c r="V615" s="10">
        <v>1</v>
      </c>
      <c r="W615" s="22">
        <v>1</v>
      </c>
      <c r="X615" s="10">
        <v>0</v>
      </c>
      <c r="Y615" s="10">
        <v>0</v>
      </c>
      <c r="Z615" s="10">
        <v>1</v>
      </c>
      <c r="AA615" s="22">
        <v>1</v>
      </c>
      <c r="AB615" s="10">
        <v>0</v>
      </c>
      <c r="AC615" s="10">
        <v>1</v>
      </c>
      <c r="AE615" s="217">
        <v>7</v>
      </c>
    </row>
    <row r="616" spans="1:31" ht="27" x14ac:dyDescent="0.25">
      <c r="A616" s="10"/>
      <c r="B616" s="179" t="s">
        <v>611</v>
      </c>
      <c r="C616" s="10"/>
      <c r="D616" s="22"/>
      <c r="E616" s="10"/>
      <c r="F616" s="10"/>
      <c r="G616" s="10"/>
      <c r="H616" s="10"/>
      <c r="I616" s="10"/>
      <c r="J616" s="10"/>
      <c r="K616" s="42"/>
      <c r="L616" s="10"/>
      <c r="M616" s="10"/>
      <c r="N616" s="10"/>
      <c r="O616" s="42"/>
      <c r="P616" s="10"/>
      <c r="Q616" s="10"/>
      <c r="R616" s="10"/>
      <c r="S616" s="42"/>
      <c r="T616" s="10"/>
      <c r="U616" s="10"/>
      <c r="V616" s="10"/>
      <c r="W616" s="42"/>
      <c r="X616" s="10"/>
      <c r="Y616" s="10"/>
      <c r="Z616" s="10"/>
      <c r="AA616" s="42"/>
      <c r="AB616" s="10"/>
      <c r="AC616" s="10"/>
      <c r="AE616" s="217"/>
    </row>
    <row r="617" spans="1:31" ht="27" x14ac:dyDescent="0.25">
      <c r="A617" s="10">
        <v>19</v>
      </c>
      <c r="B617" s="17" t="s">
        <v>612</v>
      </c>
      <c r="C617" s="10">
        <v>15</v>
      </c>
      <c r="D617" s="22">
        <v>10</v>
      </c>
      <c r="E617" s="10">
        <v>5</v>
      </c>
      <c r="F617" s="10">
        <v>6</v>
      </c>
      <c r="G617" s="10">
        <v>1</v>
      </c>
      <c r="H617" s="10">
        <v>0</v>
      </c>
      <c r="I617" s="10">
        <v>0</v>
      </c>
      <c r="J617" s="10">
        <v>56.5</v>
      </c>
      <c r="K617" s="22">
        <v>53.5</v>
      </c>
      <c r="L617" s="10">
        <v>3</v>
      </c>
      <c r="M617" s="10">
        <v>48</v>
      </c>
      <c r="N617" s="10">
        <v>33</v>
      </c>
      <c r="O617" s="22">
        <v>31</v>
      </c>
      <c r="P617" s="10">
        <v>2</v>
      </c>
      <c r="Q617" s="10">
        <v>26</v>
      </c>
      <c r="R617" s="10">
        <v>14</v>
      </c>
      <c r="S617" s="22">
        <v>13</v>
      </c>
      <c r="T617" s="10">
        <v>1</v>
      </c>
      <c r="U617" s="10">
        <v>13</v>
      </c>
      <c r="V617" s="10">
        <v>6.5</v>
      </c>
      <c r="W617" s="22">
        <v>6.5</v>
      </c>
      <c r="X617" s="10">
        <v>0</v>
      </c>
      <c r="Y617" s="10">
        <v>6</v>
      </c>
      <c r="Z617" s="54">
        <v>3</v>
      </c>
      <c r="AA617" s="22">
        <v>3</v>
      </c>
      <c r="AB617" s="10">
        <v>0</v>
      </c>
      <c r="AC617" s="10">
        <v>3</v>
      </c>
      <c r="AE617" s="217">
        <v>4</v>
      </c>
    </row>
    <row r="618" spans="1:31" ht="27" x14ac:dyDescent="0.25">
      <c r="A618" s="10">
        <v>20</v>
      </c>
      <c r="B618" s="17" t="s">
        <v>613</v>
      </c>
      <c r="C618" s="10">
        <v>15</v>
      </c>
      <c r="D618" s="22">
        <v>13</v>
      </c>
      <c r="E618" s="10">
        <v>2</v>
      </c>
      <c r="F618" s="10">
        <v>5</v>
      </c>
      <c r="G618" s="10">
        <v>2</v>
      </c>
      <c r="H618" s="10">
        <v>0</v>
      </c>
      <c r="I618" s="10">
        <v>0</v>
      </c>
      <c r="J618" s="10">
        <v>61</v>
      </c>
      <c r="K618" s="22">
        <v>55</v>
      </c>
      <c r="L618" s="10">
        <v>6</v>
      </c>
      <c r="M618" s="10">
        <v>45</v>
      </c>
      <c r="N618" s="10">
        <v>39</v>
      </c>
      <c r="O618" s="22">
        <v>35</v>
      </c>
      <c r="P618" s="10">
        <v>4</v>
      </c>
      <c r="Q618" s="10">
        <v>34</v>
      </c>
      <c r="R618" s="10">
        <v>16</v>
      </c>
      <c r="S618" s="22">
        <v>14</v>
      </c>
      <c r="T618" s="10">
        <v>2</v>
      </c>
      <c r="U618" s="10">
        <v>7</v>
      </c>
      <c r="V618" s="10">
        <v>3</v>
      </c>
      <c r="W618" s="22">
        <v>3</v>
      </c>
      <c r="X618" s="10">
        <v>0</v>
      </c>
      <c r="Y618" s="10">
        <v>2</v>
      </c>
      <c r="Z618" s="54">
        <v>3</v>
      </c>
      <c r="AA618" s="22">
        <v>3</v>
      </c>
      <c r="AB618" s="10">
        <v>0</v>
      </c>
      <c r="AC618" s="10">
        <v>2</v>
      </c>
      <c r="AE618" s="217">
        <v>2</v>
      </c>
    </row>
    <row r="619" spans="1:31" ht="25.5" x14ac:dyDescent="0.25">
      <c r="A619" s="24"/>
      <c r="B619" s="24" t="s">
        <v>12</v>
      </c>
      <c r="C619" s="31">
        <f>SUM(C598:C618)</f>
        <v>125</v>
      </c>
      <c r="D619" s="31">
        <f t="shared" ref="D619:I619" si="84">SUM(D598:D618)</f>
        <v>81</v>
      </c>
      <c r="E619" s="31">
        <f t="shared" si="84"/>
        <v>44</v>
      </c>
      <c r="F619" s="31">
        <f t="shared" si="84"/>
        <v>45</v>
      </c>
      <c r="G619" s="31">
        <f t="shared" si="84"/>
        <v>15</v>
      </c>
      <c r="H619" s="31">
        <f t="shared" si="84"/>
        <v>0</v>
      </c>
      <c r="I619" s="31">
        <f t="shared" si="84"/>
        <v>0</v>
      </c>
      <c r="J619" s="31">
        <f>SUM(J598:J618)</f>
        <v>572</v>
      </c>
      <c r="K619" s="31">
        <f t="shared" ref="K619:AE619" si="85">SUM(K598:K618)</f>
        <v>523</v>
      </c>
      <c r="L619" s="31">
        <f t="shared" si="85"/>
        <v>49</v>
      </c>
      <c r="M619" s="31">
        <f t="shared" si="85"/>
        <v>445</v>
      </c>
      <c r="N619" s="31">
        <f t="shared" si="85"/>
        <v>368</v>
      </c>
      <c r="O619" s="31">
        <f t="shared" si="85"/>
        <v>336</v>
      </c>
      <c r="P619" s="31">
        <f t="shared" si="85"/>
        <v>32</v>
      </c>
      <c r="Q619" s="31">
        <f t="shared" si="85"/>
        <v>293</v>
      </c>
      <c r="R619" s="31">
        <f t="shared" si="85"/>
        <v>131</v>
      </c>
      <c r="S619" s="31">
        <f t="shared" si="85"/>
        <v>116</v>
      </c>
      <c r="T619" s="31">
        <f t="shared" si="85"/>
        <v>15</v>
      </c>
      <c r="U619" s="31">
        <f t="shared" si="85"/>
        <v>94</v>
      </c>
      <c r="V619" s="31">
        <f t="shared" si="85"/>
        <v>36</v>
      </c>
      <c r="W619" s="31">
        <f t="shared" si="85"/>
        <v>35</v>
      </c>
      <c r="X619" s="31">
        <f t="shared" si="85"/>
        <v>1</v>
      </c>
      <c r="Y619" s="31">
        <f t="shared" si="85"/>
        <v>29</v>
      </c>
      <c r="Z619" s="31">
        <f t="shared" si="85"/>
        <v>37</v>
      </c>
      <c r="AA619" s="31">
        <f t="shared" si="85"/>
        <v>36</v>
      </c>
      <c r="AB619" s="31">
        <f t="shared" si="85"/>
        <v>1</v>
      </c>
      <c r="AC619" s="31">
        <f t="shared" si="85"/>
        <v>29</v>
      </c>
      <c r="AE619" s="405">
        <f t="shared" si="85"/>
        <v>48</v>
      </c>
    </row>
    <row r="620" spans="1:31" ht="27" x14ac:dyDescent="0.25">
      <c r="A620" s="24"/>
      <c r="B620" s="9" t="s">
        <v>614</v>
      </c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E620" s="217"/>
    </row>
    <row r="621" spans="1:31" ht="27" x14ac:dyDescent="0.25">
      <c r="A621" s="10">
        <v>1</v>
      </c>
      <c r="B621" s="49" t="s">
        <v>615</v>
      </c>
      <c r="C621" s="21">
        <v>5</v>
      </c>
      <c r="D621" s="46">
        <v>5</v>
      </c>
      <c r="E621" s="42">
        <v>0</v>
      </c>
      <c r="F621" s="42">
        <v>2</v>
      </c>
      <c r="G621" s="42">
        <v>0</v>
      </c>
      <c r="H621" s="42">
        <v>0</v>
      </c>
      <c r="I621" s="42">
        <v>0</v>
      </c>
      <c r="J621" s="42">
        <v>22</v>
      </c>
      <c r="K621" s="46">
        <v>22</v>
      </c>
      <c r="L621" s="42">
        <v>0</v>
      </c>
      <c r="M621" s="42">
        <v>18</v>
      </c>
      <c r="N621" s="42">
        <v>13</v>
      </c>
      <c r="O621" s="46">
        <v>13</v>
      </c>
      <c r="P621" s="42">
        <v>0</v>
      </c>
      <c r="Q621" s="42">
        <v>11</v>
      </c>
      <c r="R621" s="42">
        <v>5</v>
      </c>
      <c r="S621" s="46">
        <v>5</v>
      </c>
      <c r="T621" s="42">
        <v>0</v>
      </c>
      <c r="U621" s="42">
        <v>4</v>
      </c>
      <c r="V621" s="42">
        <v>1</v>
      </c>
      <c r="W621" s="46">
        <v>1</v>
      </c>
      <c r="X621" s="42">
        <v>0</v>
      </c>
      <c r="Y621" s="42">
        <v>1</v>
      </c>
      <c r="Z621" s="42">
        <v>3</v>
      </c>
      <c r="AA621" s="46">
        <v>3</v>
      </c>
      <c r="AB621" s="42">
        <v>0</v>
      </c>
      <c r="AC621" s="42">
        <v>2</v>
      </c>
      <c r="AE621" s="217"/>
    </row>
    <row r="622" spans="1:31" ht="27" x14ac:dyDescent="0.25">
      <c r="A622" s="10">
        <v>2</v>
      </c>
      <c r="B622" s="49" t="s">
        <v>616</v>
      </c>
      <c r="C622" s="21">
        <v>4</v>
      </c>
      <c r="D622" s="46">
        <v>3</v>
      </c>
      <c r="E622" s="42">
        <v>1</v>
      </c>
      <c r="F622" s="42">
        <v>2</v>
      </c>
      <c r="G622" s="42">
        <v>0</v>
      </c>
      <c r="H622" s="42">
        <v>0</v>
      </c>
      <c r="I622" s="42">
        <v>0</v>
      </c>
      <c r="J622" s="42">
        <v>20</v>
      </c>
      <c r="K622" s="22">
        <v>19</v>
      </c>
      <c r="L622" s="42">
        <v>1</v>
      </c>
      <c r="M622" s="42">
        <v>16</v>
      </c>
      <c r="N622" s="42">
        <v>14</v>
      </c>
      <c r="O622" s="22">
        <v>14</v>
      </c>
      <c r="P622" s="42">
        <v>0</v>
      </c>
      <c r="Q622" s="42">
        <v>12</v>
      </c>
      <c r="R622" s="42">
        <v>4</v>
      </c>
      <c r="S622" s="22">
        <v>4</v>
      </c>
      <c r="T622" s="42">
        <v>0</v>
      </c>
      <c r="U622" s="42">
        <v>3</v>
      </c>
      <c r="V622" s="42">
        <v>1</v>
      </c>
      <c r="W622" s="22">
        <v>0</v>
      </c>
      <c r="X622" s="42">
        <v>1</v>
      </c>
      <c r="Y622" s="42">
        <v>0</v>
      </c>
      <c r="Z622" s="42">
        <v>1</v>
      </c>
      <c r="AA622" s="22">
        <v>1</v>
      </c>
      <c r="AB622" s="42">
        <v>0</v>
      </c>
      <c r="AC622" s="42">
        <v>1</v>
      </c>
      <c r="AE622" s="217">
        <v>3</v>
      </c>
    </row>
    <row r="623" spans="1:31" ht="27" x14ac:dyDescent="0.25">
      <c r="A623" s="10">
        <v>3</v>
      </c>
      <c r="B623" s="49" t="s">
        <v>617</v>
      </c>
      <c r="C623" s="21">
        <v>4</v>
      </c>
      <c r="D623" s="46">
        <v>2</v>
      </c>
      <c r="E623" s="42">
        <v>2</v>
      </c>
      <c r="F623" s="42">
        <v>0</v>
      </c>
      <c r="G623" s="42">
        <v>0</v>
      </c>
      <c r="H623" s="42">
        <v>0</v>
      </c>
      <c r="I623" s="42">
        <v>0</v>
      </c>
      <c r="J623" s="42">
        <v>20.5</v>
      </c>
      <c r="K623" s="46">
        <v>15.5</v>
      </c>
      <c r="L623" s="42">
        <v>5</v>
      </c>
      <c r="M623" s="42">
        <v>11</v>
      </c>
      <c r="N623" s="42">
        <v>14</v>
      </c>
      <c r="O623" s="46">
        <v>11</v>
      </c>
      <c r="P623" s="42">
        <v>3</v>
      </c>
      <c r="Q623" s="42">
        <v>7</v>
      </c>
      <c r="R623" s="42">
        <v>4</v>
      </c>
      <c r="S623" s="46">
        <v>2</v>
      </c>
      <c r="T623" s="42">
        <v>2</v>
      </c>
      <c r="U623" s="42">
        <v>2</v>
      </c>
      <c r="V623" s="42">
        <v>1</v>
      </c>
      <c r="W623" s="46">
        <v>1</v>
      </c>
      <c r="X623" s="42">
        <v>0</v>
      </c>
      <c r="Y623" s="42">
        <v>1</v>
      </c>
      <c r="Z623" s="42">
        <v>1.5</v>
      </c>
      <c r="AA623" s="46">
        <v>1.5</v>
      </c>
      <c r="AB623" s="42">
        <v>0</v>
      </c>
      <c r="AC623" s="42">
        <v>1</v>
      </c>
      <c r="AE623" s="217"/>
    </row>
    <row r="624" spans="1:31" ht="27" x14ac:dyDescent="0.25">
      <c r="A624" s="10">
        <v>4</v>
      </c>
      <c r="B624" s="49" t="s">
        <v>618</v>
      </c>
      <c r="C624" s="21">
        <v>5</v>
      </c>
      <c r="D624" s="46">
        <v>3</v>
      </c>
      <c r="E624" s="42">
        <v>2</v>
      </c>
      <c r="F624" s="42">
        <v>3</v>
      </c>
      <c r="G624" s="42">
        <v>0</v>
      </c>
      <c r="H624" s="42">
        <v>0</v>
      </c>
      <c r="I624" s="42">
        <v>0</v>
      </c>
      <c r="J624" s="42">
        <v>22</v>
      </c>
      <c r="K624" s="22">
        <v>20</v>
      </c>
      <c r="L624" s="42">
        <v>2</v>
      </c>
      <c r="M624" s="42">
        <v>17</v>
      </c>
      <c r="N624" s="42">
        <v>15</v>
      </c>
      <c r="O624" s="22">
        <v>15</v>
      </c>
      <c r="P624" s="42">
        <v>0</v>
      </c>
      <c r="Q624" s="42">
        <v>13</v>
      </c>
      <c r="R624" s="42">
        <v>5</v>
      </c>
      <c r="S624" s="22">
        <v>3</v>
      </c>
      <c r="T624" s="42">
        <v>2</v>
      </c>
      <c r="U624" s="42">
        <v>2</v>
      </c>
      <c r="V624" s="42">
        <v>1</v>
      </c>
      <c r="W624" s="22">
        <v>1</v>
      </c>
      <c r="X624" s="42">
        <v>0</v>
      </c>
      <c r="Y624" s="42">
        <v>1</v>
      </c>
      <c r="Z624" s="42">
        <v>1</v>
      </c>
      <c r="AA624" s="22">
        <v>1</v>
      </c>
      <c r="AB624" s="42">
        <v>0</v>
      </c>
      <c r="AC624" s="42">
        <v>1</v>
      </c>
      <c r="AE624" s="217">
        <v>1</v>
      </c>
    </row>
    <row r="625" spans="1:31" ht="27" x14ac:dyDescent="0.25">
      <c r="A625" s="10">
        <v>5</v>
      </c>
      <c r="B625" s="49" t="s">
        <v>619</v>
      </c>
      <c r="C625" s="21">
        <v>3</v>
      </c>
      <c r="D625" s="46">
        <v>3</v>
      </c>
      <c r="E625" s="42">
        <v>0</v>
      </c>
      <c r="F625" s="42">
        <v>2</v>
      </c>
      <c r="G625" s="42">
        <v>0</v>
      </c>
      <c r="H625" s="42">
        <v>0</v>
      </c>
      <c r="I625" s="42">
        <v>0</v>
      </c>
      <c r="J625" s="42">
        <v>16</v>
      </c>
      <c r="K625" s="22">
        <v>13</v>
      </c>
      <c r="L625" s="42">
        <v>3</v>
      </c>
      <c r="M625" s="42">
        <v>6</v>
      </c>
      <c r="N625" s="42">
        <v>11</v>
      </c>
      <c r="O625" s="22">
        <v>8</v>
      </c>
      <c r="P625" s="42">
        <v>3</v>
      </c>
      <c r="Q625" s="42">
        <v>5</v>
      </c>
      <c r="R625" s="42">
        <v>3</v>
      </c>
      <c r="S625" s="22">
        <v>3</v>
      </c>
      <c r="T625" s="42">
        <v>0</v>
      </c>
      <c r="U625" s="42">
        <v>0</v>
      </c>
      <c r="V625" s="42">
        <v>0</v>
      </c>
      <c r="W625" s="22">
        <v>0</v>
      </c>
      <c r="X625" s="42">
        <v>0</v>
      </c>
      <c r="Y625" s="42">
        <v>0</v>
      </c>
      <c r="Z625" s="42">
        <v>2</v>
      </c>
      <c r="AA625" s="22">
        <v>2</v>
      </c>
      <c r="AB625" s="42">
        <v>0</v>
      </c>
      <c r="AC625" s="42">
        <v>1</v>
      </c>
      <c r="AE625" s="217"/>
    </row>
    <row r="626" spans="1:31" ht="27" x14ac:dyDescent="0.25">
      <c r="A626" s="10">
        <v>6</v>
      </c>
      <c r="B626" s="49" t="s">
        <v>620</v>
      </c>
      <c r="C626" s="21">
        <v>4</v>
      </c>
      <c r="D626" s="46">
        <v>4</v>
      </c>
      <c r="E626" s="42">
        <v>0</v>
      </c>
      <c r="F626" s="42">
        <v>1</v>
      </c>
      <c r="G626" s="42">
        <v>0</v>
      </c>
      <c r="H626" s="42">
        <v>0</v>
      </c>
      <c r="I626" s="42">
        <v>0</v>
      </c>
      <c r="J626" s="21">
        <v>22</v>
      </c>
      <c r="K626" s="22">
        <v>20</v>
      </c>
      <c r="L626" s="42">
        <v>2</v>
      </c>
      <c r="M626" s="42">
        <v>16</v>
      </c>
      <c r="N626" s="42">
        <v>16</v>
      </c>
      <c r="O626" s="22">
        <v>15</v>
      </c>
      <c r="P626" s="42">
        <v>1</v>
      </c>
      <c r="Q626" s="42">
        <v>13</v>
      </c>
      <c r="R626" s="42">
        <v>4</v>
      </c>
      <c r="S626" s="22">
        <v>3</v>
      </c>
      <c r="T626" s="42">
        <v>1</v>
      </c>
      <c r="U626" s="42">
        <v>1</v>
      </c>
      <c r="V626" s="42">
        <v>1</v>
      </c>
      <c r="W626" s="22">
        <v>1</v>
      </c>
      <c r="X626" s="42">
        <v>0</v>
      </c>
      <c r="Y626" s="42">
        <v>1</v>
      </c>
      <c r="Z626" s="42">
        <v>1</v>
      </c>
      <c r="AA626" s="22">
        <v>1</v>
      </c>
      <c r="AB626" s="42">
        <v>0</v>
      </c>
      <c r="AC626" s="42">
        <v>1</v>
      </c>
      <c r="AE626" s="217"/>
    </row>
    <row r="627" spans="1:31" ht="27" x14ac:dyDescent="0.25">
      <c r="A627" s="10">
        <v>7</v>
      </c>
      <c r="B627" s="49" t="s">
        <v>621</v>
      </c>
      <c r="C627" s="21">
        <v>4</v>
      </c>
      <c r="D627" s="46">
        <v>3</v>
      </c>
      <c r="E627" s="42">
        <v>1</v>
      </c>
      <c r="F627" s="42">
        <v>1</v>
      </c>
      <c r="G627" s="42">
        <v>0</v>
      </c>
      <c r="H627" s="42">
        <v>0</v>
      </c>
      <c r="I627" s="42">
        <v>0</v>
      </c>
      <c r="J627" s="42">
        <v>21</v>
      </c>
      <c r="K627" s="46">
        <v>20</v>
      </c>
      <c r="L627" s="42">
        <v>1</v>
      </c>
      <c r="M627" s="42">
        <v>18</v>
      </c>
      <c r="N627" s="42">
        <v>15</v>
      </c>
      <c r="O627" s="46">
        <v>14</v>
      </c>
      <c r="P627" s="42">
        <v>1</v>
      </c>
      <c r="Q627" s="42">
        <v>13</v>
      </c>
      <c r="R627" s="42">
        <v>4</v>
      </c>
      <c r="S627" s="46">
        <v>4</v>
      </c>
      <c r="T627" s="42">
        <v>0</v>
      </c>
      <c r="U627" s="42">
        <v>4</v>
      </c>
      <c r="V627" s="42">
        <v>0</v>
      </c>
      <c r="W627" s="46">
        <v>0</v>
      </c>
      <c r="X627" s="42">
        <v>0</v>
      </c>
      <c r="Y627" s="42">
        <v>0</v>
      </c>
      <c r="Z627" s="42">
        <v>2</v>
      </c>
      <c r="AA627" s="46">
        <v>2</v>
      </c>
      <c r="AB627" s="42">
        <v>0</v>
      </c>
      <c r="AC627" s="42">
        <v>1</v>
      </c>
      <c r="AE627" s="217">
        <v>3</v>
      </c>
    </row>
    <row r="628" spans="1:31" ht="27" x14ac:dyDescent="0.4">
      <c r="A628" s="10">
        <v>8</v>
      </c>
      <c r="B628" s="49" t="s">
        <v>622</v>
      </c>
      <c r="C628" s="136">
        <v>3</v>
      </c>
      <c r="D628" s="137">
        <v>1</v>
      </c>
      <c r="E628" s="136">
        <v>2</v>
      </c>
      <c r="F628" s="136">
        <v>1</v>
      </c>
      <c r="G628" s="136">
        <v>0</v>
      </c>
      <c r="H628" s="136">
        <v>0</v>
      </c>
      <c r="I628" s="136">
        <v>1</v>
      </c>
      <c r="J628" s="42">
        <v>16</v>
      </c>
      <c r="K628" s="22">
        <v>13</v>
      </c>
      <c r="L628" s="42">
        <v>3</v>
      </c>
      <c r="M628" s="42">
        <v>9</v>
      </c>
      <c r="N628" s="42">
        <v>11</v>
      </c>
      <c r="O628" s="22">
        <v>9</v>
      </c>
      <c r="P628" s="42">
        <v>2</v>
      </c>
      <c r="Q628" s="42">
        <v>6</v>
      </c>
      <c r="R628" s="42">
        <v>3</v>
      </c>
      <c r="S628" s="22">
        <v>2</v>
      </c>
      <c r="T628" s="42">
        <v>1</v>
      </c>
      <c r="U628" s="42">
        <v>1</v>
      </c>
      <c r="V628" s="42">
        <v>1</v>
      </c>
      <c r="W628" s="22">
        <v>1</v>
      </c>
      <c r="X628" s="42">
        <v>0</v>
      </c>
      <c r="Y628" s="42">
        <v>1</v>
      </c>
      <c r="Z628" s="42">
        <v>1</v>
      </c>
      <c r="AA628" s="22">
        <v>1</v>
      </c>
      <c r="AB628" s="42">
        <v>0</v>
      </c>
      <c r="AC628" s="42">
        <v>1</v>
      </c>
      <c r="AE628" s="217">
        <v>1</v>
      </c>
    </row>
    <row r="629" spans="1:31" ht="27" x14ac:dyDescent="0.25">
      <c r="A629" s="10">
        <v>9</v>
      </c>
      <c r="B629" s="49" t="s">
        <v>623</v>
      </c>
      <c r="C629" s="21">
        <v>5</v>
      </c>
      <c r="D629" s="46">
        <v>3</v>
      </c>
      <c r="E629" s="42">
        <v>2</v>
      </c>
      <c r="F629" s="42">
        <v>2</v>
      </c>
      <c r="G629" s="42">
        <v>0</v>
      </c>
      <c r="H629" s="42">
        <v>0</v>
      </c>
      <c r="I629" s="42">
        <v>0</v>
      </c>
      <c r="J629" s="45">
        <v>23.5</v>
      </c>
      <c r="K629" s="201">
        <v>21.5</v>
      </c>
      <c r="L629" s="42">
        <v>2</v>
      </c>
      <c r="M629" s="42">
        <v>18.5</v>
      </c>
      <c r="N629" s="42">
        <v>15</v>
      </c>
      <c r="O629" s="22">
        <v>15</v>
      </c>
      <c r="P629" s="42">
        <v>0</v>
      </c>
      <c r="Q629" s="42">
        <v>12</v>
      </c>
      <c r="R629" s="42">
        <v>5</v>
      </c>
      <c r="S629" s="22">
        <v>4</v>
      </c>
      <c r="T629" s="42">
        <v>1</v>
      </c>
      <c r="U629" s="42">
        <v>4</v>
      </c>
      <c r="V629" s="42">
        <v>2</v>
      </c>
      <c r="W629" s="22">
        <v>1</v>
      </c>
      <c r="X629" s="42">
        <v>1</v>
      </c>
      <c r="Y629" s="42">
        <v>1</v>
      </c>
      <c r="Z629" s="48">
        <v>1.5</v>
      </c>
      <c r="AA629" s="22">
        <v>1.5</v>
      </c>
      <c r="AB629" s="42">
        <v>0</v>
      </c>
      <c r="AC629" s="42">
        <v>1.5</v>
      </c>
      <c r="AE629" s="217">
        <v>5</v>
      </c>
    </row>
    <row r="630" spans="1:31" ht="27" x14ac:dyDescent="0.25">
      <c r="A630" s="10">
        <v>10</v>
      </c>
      <c r="B630" s="49" t="s">
        <v>624</v>
      </c>
      <c r="C630" s="21">
        <v>3</v>
      </c>
      <c r="D630" s="46">
        <v>2</v>
      </c>
      <c r="E630" s="42">
        <v>1</v>
      </c>
      <c r="F630" s="42">
        <v>1</v>
      </c>
      <c r="G630" s="42">
        <v>0</v>
      </c>
      <c r="H630" s="42">
        <v>0</v>
      </c>
      <c r="I630" s="42">
        <v>0</v>
      </c>
      <c r="J630" s="42">
        <v>18</v>
      </c>
      <c r="K630" s="22">
        <v>18</v>
      </c>
      <c r="L630" s="42">
        <v>0</v>
      </c>
      <c r="M630" s="42">
        <v>16</v>
      </c>
      <c r="N630" s="42">
        <v>13</v>
      </c>
      <c r="O630" s="22">
        <v>13</v>
      </c>
      <c r="P630" s="42">
        <v>0</v>
      </c>
      <c r="Q630" s="42">
        <v>11</v>
      </c>
      <c r="R630" s="42">
        <v>3</v>
      </c>
      <c r="S630" s="22">
        <v>3</v>
      </c>
      <c r="T630" s="42">
        <v>0</v>
      </c>
      <c r="U630" s="42">
        <v>3</v>
      </c>
      <c r="V630" s="42">
        <v>1</v>
      </c>
      <c r="W630" s="22">
        <v>1</v>
      </c>
      <c r="X630" s="42">
        <v>0</v>
      </c>
      <c r="Y630" s="42">
        <v>1</v>
      </c>
      <c r="Z630" s="42">
        <v>1</v>
      </c>
      <c r="AA630" s="22">
        <v>1</v>
      </c>
      <c r="AB630" s="42">
        <v>0</v>
      </c>
      <c r="AC630" s="42">
        <v>1</v>
      </c>
      <c r="AE630" s="217">
        <v>5</v>
      </c>
    </row>
    <row r="631" spans="1:31" ht="27" x14ac:dyDescent="0.25">
      <c r="A631" s="10">
        <v>11</v>
      </c>
      <c r="B631" s="49" t="s">
        <v>625</v>
      </c>
      <c r="C631" s="21">
        <v>3</v>
      </c>
      <c r="D631" s="46">
        <v>3</v>
      </c>
      <c r="E631" s="42">
        <v>0</v>
      </c>
      <c r="F631" s="42">
        <v>1</v>
      </c>
      <c r="G631" s="42">
        <v>2</v>
      </c>
      <c r="H631" s="42">
        <v>0</v>
      </c>
      <c r="I631" s="42">
        <v>0</v>
      </c>
      <c r="J631" s="42">
        <v>16</v>
      </c>
      <c r="K631" s="22">
        <v>16</v>
      </c>
      <c r="L631" s="42">
        <v>0</v>
      </c>
      <c r="M631" s="42">
        <v>13</v>
      </c>
      <c r="N631" s="42">
        <v>11</v>
      </c>
      <c r="O631" s="22">
        <v>11</v>
      </c>
      <c r="P631" s="42">
        <v>0</v>
      </c>
      <c r="Q631" s="42">
        <v>9</v>
      </c>
      <c r="R631" s="42">
        <v>3</v>
      </c>
      <c r="S631" s="22">
        <v>3</v>
      </c>
      <c r="T631" s="42">
        <v>0</v>
      </c>
      <c r="U631" s="42">
        <v>1</v>
      </c>
      <c r="V631" s="42">
        <v>1</v>
      </c>
      <c r="W631" s="22">
        <v>1</v>
      </c>
      <c r="X631" s="42">
        <v>0</v>
      </c>
      <c r="Y631" s="42">
        <v>1</v>
      </c>
      <c r="Z631" s="42">
        <v>1</v>
      </c>
      <c r="AA631" s="22">
        <v>1</v>
      </c>
      <c r="AB631" s="42">
        <v>0</v>
      </c>
      <c r="AC631" s="42">
        <v>1</v>
      </c>
      <c r="AE631" s="217">
        <v>3</v>
      </c>
    </row>
    <row r="632" spans="1:31" ht="27" x14ac:dyDescent="0.25">
      <c r="A632" s="10">
        <v>12</v>
      </c>
      <c r="B632" s="49" t="s">
        <v>626</v>
      </c>
      <c r="C632" s="21">
        <v>3</v>
      </c>
      <c r="D632" s="46">
        <v>2</v>
      </c>
      <c r="E632" s="42">
        <v>1</v>
      </c>
      <c r="F632" s="42">
        <v>1</v>
      </c>
      <c r="G632" s="42">
        <v>1</v>
      </c>
      <c r="H632" s="42">
        <v>0</v>
      </c>
      <c r="I632" s="42">
        <v>0</v>
      </c>
      <c r="J632" s="42">
        <v>18</v>
      </c>
      <c r="K632" s="22">
        <v>17</v>
      </c>
      <c r="L632" s="42">
        <v>1</v>
      </c>
      <c r="M632" s="42">
        <v>13</v>
      </c>
      <c r="N632" s="42">
        <v>12</v>
      </c>
      <c r="O632" s="22">
        <v>12</v>
      </c>
      <c r="P632" s="42">
        <v>0</v>
      </c>
      <c r="Q632" s="42">
        <v>9</v>
      </c>
      <c r="R632" s="42">
        <v>3</v>
      </c>
      <c r="S632" s="22">
        <v>2</v>
      </c>
      <c r="T632" s="42">
        <v>1</v>
      </c>
      <c r="U632" s="42">
        <v>2</v>
      </c>
      <c r="V632" s="42">
        <v>2</v>
      </c>
      <c r="W632" s="22">
        <v>2</v>
      </c>
      <c r="X632" s="42">
        <v>0</v>
      </c>
      <c r="Y632" s="42">
        <v>1</v>
      </c>
      <c r="Z632" s="42">
        <v>1</v>
      </c>
      <c r="AA632" s="22">
        <v>1</v>
      </c>
      <c r="AB632" s="42">
        <v>0</v>
      </c>
      <c r="AC632" s="42">
        <v>1</v>
      </c>
      <c r="AE632" s="217">
        <v>2</v>
      </c>
    </row>
    <row r="633" spans="1:31" ht="27" x14ac:dyDescent="0.25">
      <c r="A633" s="10">
        <v>13</v>
      </c>
      <c r="B633" s="49" t="s">
        <v>627</v>
      </c>
      <c r="C633" s="21">
        <v>3</v>
      </c>
      <c r="D633" s="46">
        <v>1</v>
      </c>
      <c r="E633" s="42">
        <v>2</v>
      </c>
      <c r="F633" s="42">
        <v>0</v>
      </c>
      <c r="G633" s="42">
        <v>0</v>
      </c>
      <c r="H633" s="42">
        <v>0</v>
      </c>
      <c r="I633" s="42">
        <v>0</v>
      </c>
      <c r="J633" s="42">
        <v>16</v>
      </c>
      <c r="K633" s="22">
        <v>13</v>
      </c>
      <c r="L633" s="42">
        <v>3</v>
      </c>
      <c r="M633" s="42">
        <v>10</v>
      </c>
      <c r="N633" s="42">
        <v>11</v>
      </c>
      <c r="O633" s="22">
        <v>10</v>
      </c>
      <c r="P633" s="42">
        <v>1</v>
      </c>
      <c r="Q633" s="42">
        <v>8</v>
      </c>
      <c r="R633" s="42">
        <v>3</v>
      </c>
      <c r="S633" s="22">
        <v>1</v>
      </c>
      <c r="T633" s="42">
        <v>2</v>
      </c>
      <c r="U633" s="42">
        <v>0</v>
      </c>
      <c r="V633" s="42">
        <v>1</v>
      </c>
      <c r="W633" s="22">
        <v>1</v>
      </c>
      <c r="X633" s="42">
        <v>0</v>
      </c>
      <c r="Y633" s="42">
        <v>1</v>
      </c>
      <c r="Z633" s="42">
        <v>1</v>
      </c>
      <c r="AA633" s="22">
        <v>1</v>
      </c>
      <c r="AB633" s="42">
        <v>0</v>
      </c>
      <c r="AC633" s="42">
        <v>1</v>
      </c>
      <c r="AE633" s="217"/>
    </row>
    <row r="634" spans="1:31" ht="27" x14ac:dyDescent="0.25">
      <c r="A634" s="10">
        <v>14</v>
      </c>
      <c r="B634" s="49" t="s">
        <v>628</v>
      </c>
      <c r="C634" s="21">
        <v>5</v>
      </c>
      <c r="D634" s="46">
        <v>3</v>
      </c>
      <c r="E634" s="42">
        <v>2</v>
      </c>
      <c r="F634" s="42">
        <v>2</v>
      </c>
      <c r="G634" s="42">
        <v>1</v>
      </c>
      <c r="H634" s="42">
        <v>0</v>
      </c>
      <c r="I634" s="42">
        <v>0</v>
      </c>
      <c r="J634" s="42">
        <v>24.5</v>
      </c>
      <c r="K634" s="22">
        <v>20.5</v>
      </c>
      <c r="L634" s="42">
        <v>4</v>
      </c>
      <c r="M634" s="42">
        <v>16.5</v>
      </c>
      <c r="N634" s="42">
        <v>16</v>
      </c>
      <c r="O634" s="22">
        <v>14</v>
      </c>
      <c r="P634" s="42">
        <v>2</v>
      </c>
      <c r="Q634" s="42">
        <v>11</v>
      </c>
      <c r="R634" s="42">
        <v>5</v>
      </c>
      <c r="S634" s="22">
        <v>3</v>
      </c>
      <c r="T634" s="42">
        <v>2</v>
      </c>
      <c r="U634" s="42">
        <v>2</v>
      </c>
      <c r="V634" s="42">
        <v>2</v>
      </c>
      <c r="W634" s="22">
        <v>2</v>
      </c>
      <c r="X634" s="42">
        <v>0</v>
      </c>
      <c r="Y634" s="42">
        <v>2</v>
      </c>
      <c r="Z634" s="42">
        <v>1.5</v>
      </c>
      <c r="AA634" s="22">
        <v>1.5</v>
      </c>
      <c r="AB634" s="42">
        <v>0</v>
      </c>
      <c r="AC634" s="42">
        <v>1.5</v>
      </c>
      <c r="AE634" s="217"/>
    </row>
    <row r="635" spans="1:31" ht="27" x14ac:dyDescent="0.25">
      <c r="A635" s="10">
        <v>15</v>
      </c>
      <c r="B635" s="49" t="s">
        <v>629</v>
      </c>
      <c r="C635" s="21">
        <v>28</v>
      </c>
      <c r="D635" s="46">
        <v>23</v>
      </c>
      <c r="E635" s="42">
        <v>5</v>
      </c>
      <c r="F635" s="42">
        <v>8</v>
      </c>
      <c r="G635" s="42">
        <v>5</v>
      </c>
      <c r="H635" s="42">
        <v>0</v>
      </c>
      <c r="I635" s="42">
        <v>0</v>
      </c>
      <c r="J635" s="42">
        <v>104</v>
      </c>
      <c r="K635" s="22">
        <v>97</v>
      </c>
      <c r="L635" s="42">
        <v>7</v>
      </c>
      <c r="M635" s="42">
        <v>79</v>
      </c>
      <c r="N635" s="42">
        <v>65</v>
      </c>
      <c r="O635" s="22">
        <v>63</v>
      </c>
      <c r="P635" s="42">
        <v>2</v>
      </c>
      <c r="Q635" s="42">
        <v>53</v>
      </c>
      <c r="R635" s="42">
        <v>28</v>
      </c>
      <c r="S635" s="22">
        <v>24</v>
      </c>
      <c r="T635" s="42">
        <v>4</v>
      </c>
      <c r="U635" s="42">
        <v>17</v>
      </c>
      <c r="V635" s="42">
        <v>4</v>
      </c>
      <c r="W635" s="22">
        <v>4</v>
      </c>
      <c r="X635" s="42">
        <v>0</v>
      </c>
      <c r="Y635" s="42">
        <v>3</v>
      </c>
      <c r="Z635" s="42">
        <v>7</v>
      </c>
      <c r="AA635" s="22">
        <v>6</v>
      </c>
      <c r="AB635" s="42">
        <v>1</v>
      </c>
      <c r="AC635" s="42">
        <v>5</v>
      </c>
      <c r="AE635" s="217">
        <v>2</v>
      </c>
    </row>
    <row r="636" spans="1:31" ht="27" x14ac:dyDescent="0.25">
      <c r="A636" s="10">
        <v>16</v>
      </c>
      <c r="B636" s="49" t="s">
        <v>630</v>
      </c>
      <c r="C636" s="202">
        <v>6</v>
      </c>
      <c r="D636" s="203">
        <v>5</v>
      </c>
      <c r="E636" s="204">
        <v>1</v>
      </c>
      <c r="F636" s="204">
        <v>4</v>
      </c>
      <c r="G636" s="204">
        <v>0</v>
      </c>
      <c r="H636" s="204">
        <v>0</v>
      </c>
      <c r="I636" s="204">
        <v>0</v>
      </c>
      <c r="J636" s="204">
        <v>28</v>
      </c>
      <c r="K636" s="203">
        <v>25</v>
      </c>
      <c r="L636" s="204">
        <v>3</v>
      </c>
      <c r="M636" s="204">
        <v>21</v>
      </c>
      <c r="N636" s="204">
        <v>18</v>
      </c>
      <c r="O636" s="203">
        <v>16</v>
      </c>
      <c r="P636" s="204">
        <v>2</v>
      </c>
      <c r="Q636" s="204">
        <v>12</v>
      </c>
      <c r="R636" s="204">
        <v>6</v>
      </c>
      <c r="S636" s="203">
        <v>5</v>
      </c>
      <c r="T636" s="204">
        <v>1</v>
      </c>
      <c r="U636" s="204">
        <v>5</v>
      </c>
      <c r="V636" s="204">
        <v>2</v>
      </c>
      <c r="W636" s="203">
        <v>2</v>
      </c>
      <c r="X636" s="204">
        <v>0</v>
      </c>
      <c r="Y636" s="204">
        <v>2</v>
      </c>
      <c r="Z636" s="204">
        <v>2</v>
      </c>
      <c r="AA636" s="203">
        <v>2</v>
      </c>
      <c r="AB636" s="205">
        <v>0</v>
      </c>
      <c r="AC636" s="205">
        <v>1</v>
      </c>
      <c r="AE636" s="217"/>
    </row>
    <row r="637" spans="1:31" ht="27" x14ac:dyDescent="0.25">
      <c r="A637" s="10">
        <v>17</v>
      </c>
      <c r="B637" s="49" t="s">
        <v>631</v>
      </c>
      <c r="C637" s="21">
        <v>3</v>
      </c>
      <c r="D637" s="46">
        <v>1</v>
      </c>
      <c r="E637" s="42">
        <v>2</v>
      </c>
      <c r="F637" s="42">
        <v>0</v>
      </c>
      <c r="G637" s="42">
        <v>0</v>
      </c>
      <c r="H637" s="42">
        <v>0</v>
      </c>
      <c r="I637" s="42">
        <v>0</v>
      </c>
      <c r="J637" s="42">
        <v>17.5</v>
      </c>
      <c r="K637" s="22">
        <v>14.5</v>
      </c>
      <c r="L637" s="42">
        <v>3</v>
      </c>
      <c r="M637" s="42">
        <v>12</v>
      </c>
      <c r="N637" s="42">
        <v>12</v>
      </c>
      <c r="O637" s="46">
        <v>12</v>
      </c>
      <c r="P637" s="42">
        <v>0</v>
      </c>
      <c r="Q637" s="42">
        <v>10</v>
      </c>
      <c r="R637" s="42">
        <v>3</v>
      </c>
      <c r="S637" s="46">
        <v>0</v>
      </c>
      <c r="T637" s="42">
        <v>3</v>
      </c>
      <c r="U637" s="42">
        <v>0</v>
      </c>
      <c r="V637" s="42">
        <v>1</v>
      </c>
      <c r="W637" s="46">
        <v>1</v>
      </c>
      <c r="X637" s="42">
        <v>0</v>
      </c>
      <c r="Y637" s="42">
        <v>1</v>
      </c>
      <c r="Z637" s="42">
        <v>1.5</v>
      </c>
      <c r="AA637" s="22">
        <v>1.5</v>
      </c>
      <c r="AB637" s="42">
        <v>0</v>
      </c>
      <c r="AC637" s="42">
        <v>1</v>
      </c>
      <c r="AE637" s="217"/>
    </row>
    <row r="638" spans="1:31" ht="25.5" x14ac:dyDescent="0.25">
      <c r="A638" s="24"/>
      <c r="B638" s="24" t="s">
        <v>12</v>
      </c>
      <c r="C638" s="31">
        <f>SUM(C621:C637)</f>
        <v>91</v>
      </c>
      <c r="D638" s="31">
        <f t="shared" ref="D638:I638" si="86">SUM(D621:D637)</f>
        <v>67</v>
      </c>
      <c r="E638" s="31">
        <f t="shared" si="86"/>
        <v>24</v>
      </c>
      <c r="F638" s="31">
        <f t="shared" si="86"/>
        <v>31</v>
      </c>
      <c r="G638" s="31">
        <f t="shared" si="86"/>
        <v>9</v>
      </c>
      <c r="H638" s="31">
        <f t="shared" si="86"/>
        <v>0</v>
      </c>
      <c r="I638" s="31">
        <f t="shared" si="86"/>
        <v>1</v>
      </c>
      <c r="J638" s="31">
        <f>SUM(J621:J637)</f>
        <v>425</v>
      </c>
      <c r="K638" s="31">
        <f t="shared" ref="K638:AE638" si="87">SUM(K621:K637)</f>
        <v>385</v>
      </c>
      <c r="L638" s="31">
        <f t="shared" si="87"/>
        <v>40</v>
      </c>
      <c r="M638" s="31">
        <f t="shared" si="87"/>
        <v>310</v>
      </c>
      <c r="N638" s="31">
        <f t="shared" si="87"/>
        <v>282</v>
      </c>
      <c r="O638" s="31">
        <f t="shared" si="87"/>
        <v>265</v>
      </c>
      <c r="P638" s="31">
        <f t="shared" si="87"/>
        <v>17</v>
      </c>
      <c r="Q638" s="31">
        <f t="shared" si="87"/>
        <v>215</v>
      </c>
      <c r="R638" s="31">
        <f t="shared" si="87"/>
        <v>91</v>
      </c>
      <c r="S638" s="31">
        <f t="shared" si="87"/>
        <v>71</v>
      </c>
      <c r="T638" s="31">
        <f t="shared" si="87"/>
        <v>20</v>
      </c>
      <c r="U638" s="31">
        <f t="shared" si="87"/>
        <v>51</v>
      </c>
      <c r="V638" s="31">
        <f t="shared" si="87"/>
        <v>22</v>
      </c>
      <c r="W638" s="31">
        <f t="shared" si="87"/>
        <v>20</v>
      </c>
      <c r="X638" s="31">
        <f t="shared" si="87"/>
        <v>2</v>
      </c>
      <c r="Y638" s="31">
        <f t="shared" si="87"/>
        <v>18</v>
      </c>
      <c r="Z638" s="31">
        <f t="shared" si="87"/>
        <v>30</v>
      </c>
      <c r="AA638" s="31">
        <f t="shared" si="87"/>
        <v>29</v>
      </c>
      <c r="AB638" s="31">
        <f t="shared" si="87"/>
        <v>1</v>
      </c>
      <c r="AC638" s="31">
        <f t="shared" si="87"/>
        <v>23</v>
      </c>
      <c r="AE638" s="405">
        <f t="shared" si="87"/>
        <v>25</v>
      </c>
    </row>
    <row r="639" spans="1:31" ht="27" x14ac:dyDescent="0.25">
      <c r="A639" s="24"/>
      <c r="B639" s="9" t="s">
        <v>632</v>
      </c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E639" s="217"/>
    </row>
    <row r="640" spans="1:31" ht="27" x14ac:dyDescent="0.25">
      <c r="A640" s="10">
        <v>1</v>
      </c>
      <c r="B640" s="17" t="s">
        <v>633</v>
      </c>
      <c r="C640" s="206">
        <v>9</v>
      </c>
      <c r="D640" s="96">
        <f>C640-E640</f>
        <v>6</v>
      </c>
      <c r="E640" s="95">
        <v>3</v>
      </c>
      <c r="F640" s="95">
        <v>1</v>
      </c>
      <c r="G640" s="95">
        <v>0</v>
      </c>
      <c r="H640" s="95">
        <v>0</v>
      </c>
      <c r="I640" s="95">
        <v>0</v>
      </c>
      <c r="J640" s="206">
        <f>+N640+R640+V640+Z640</f>
        <v>36</v>
      </c>
      <c r="K640" s="96">
        <f>J640-L640</f>
        <v>34</v>
      </c>
      <c r="L640" s="206">
        <f>P640+T640+X640+AB640</f>
        <v>2</v>
      </c>
      <c r="M640" s="206">
        <f>Q640+U640+Y640+AC640</f>
        <v>26</v>
      </c>
      <c r="N640" s="58">
        <v>22</v>
      </c>
      <c r="O640" s="121">
        <f>N640-P640</f>
        <v>22</v>
      </c>
      <c r="P640" s="207">
        <v>0</v>
      </c>
      <c r="Q640" s="95">
        <v>17</v>
      </c>
      <c r="R640" s="58">
        <v>9</v>
      </c>
      <c r="S640" s="121">
        <f>R640-T640</f>
        <v>7</v>
      </c>
      <c r="T640" s="207">
        <v>2</v>
      </c>
      <c r="U640" s="95">
        <v>6</v>
      </c>
      <c r="V640" s="58">
        <v>2</v>
      </c>
      <c r="W640" s="121">
        <f>V640-X640</f>
        <v>2</v>
      </c>
      <c r="X640" s="95">
        <v>0</v>
      </c>
      <c r="Y640" s="95">
        <v>1</v>
      </c>
      <c r="Z640" s="58">
        <v>3</v>
      </c>
      <c r="AA640" s="121">
        <f>Z640-AB640</f>
        <v>3</v>
      </c>
      <c r="AB640" s="95">
        <v>0</v>
      </c>
      <c r="AC640" s="95">
        <v>2</v>
      </c>
      <c r="AE640" s="217"/>
    </row>
    <row r="641" spans="1:31" ht="27" x14ac:dyDescent="0.35">
      <c r="A641" s="10">
        <v>2</v>
      </c>
      <c r="B641" s="17" t="s">
        <v>634</v>
      </c>
      <c r="C641" s="206">
        <v>3</v>
      </c>
      <c r="D641" s="96">
        <f t="shared" ref="D641:D677" si="88">C641-E641</f>
        <v>2</v>
      </c>
      <c r="E641" s="95">
        <v>1</v>
      </c>
      <c r="F641" s="89">
        <v>0</v>
      </c>
      <c r="G641" s="95">
        <v>0</v>
      </c>
      <c r="H641" s="95">
        <v>0</v>
      </c>
      <c r="I641" s="95">
        <v>0</v>
      </c>
      <c r="J641" s="206">
        <f t="shared" ref="J641:J667" si="89">+N641+R641+V641+Z641</f>
        <v>15.5</v>
      </c>
      <c r="K641" s="96">
        <f t="shared" ref="K641:K677" si="90">J641-L641</f>
        <v>13.5</v>
      </c>
      <c r="L641" s="206">
        <f t="shared" ref="L641:M667" si="91">P641+T641+X641+AB641</f>
        <v>2</v>
      </c>
      <c r="M641" s="206">
        <f t="shared" si="91"/>
        <v>11</v>
      </c>
      <c r="N641" s="58">
        <v>10</v>
      </c>
      <c r="O641" s="121">
        <f t="shared" ref="O641:O677" si="92">N641-P641</f>
        <v>9</v>
      </c>
      <c r="P641" s="207">
        <v>1</v>
      </c>
      <c r="Q641" s="95">
        <v>7</v>
      </c>
      <c r="R641" s="58">
        <v>3</v>
      </c>
      <c r="S641" s="121">
        <f t="shared" ref="S641:S677" si="93">R641-T641</f>
        <v>2</v>
      </c>
      <c r="T641" s="207">
        <v>1</v>
      </c>
      <c r="U641" s="95">
        <v>2</v>
      </c>
      <c r="V641" s="58">
        <v>2</v>
      </c>
      <c r="W641" s="121">
        <f t="shared" ref="W641:W677" si="94">V641-X641</f>
        <v>2</v>
      </c>
      <c r="X641" s="95">
        <v>0</v>
      </c>
      <c r="Y641" s="95">
        <v>1</v>
      </c>
      <c r="Z641" s="58">
        <v>0.5</v>
      </c>
      <c r="AA641" s="121">
        <f t="shared" ref="AA641:AA677" si="95">Z641-AB641</f>
        <v>0.5</v>
      </c>
      <c r="AB641" s="95">
        <v>0</v>
      </c>
      <c r="AC641" s="95">
        <v>1</v>
      </c>
      <c r="AE641" s="217">
        <v>1</v>
      </c>
    </row>
    <row r="642" spans="1:31" ht="27" x14ac:dyDescent="0.35">
      <c r="A642" s="10">
        <v>3</v>
      </c>
      <c r="B642" s="17" t="s">
        <v>635</v>
      </c>
      <c r="C642" s="206">
        <v>3</v>
      </c>
      <c r="D642" s="96">
        <f t="shared" si="88"/>
        <v>3</v>
      </c>
      <c r="E642" s="95">
        <v>0</v>
      </c>
      <c r="F642" s="89">
        <v>1</v>
      </c>
      <c r="G642" s="95">
        <v>0</v>
      </c>
      <c r="H642" s="95">
        <v>0</v>
      </c>
      <c r="I642" s="95">
        <v>0</v>
      </c>
      <c r="J642" s="206">
        <f t="shared" si="89"/>
        <v>15</v>
      </c>
      <c r="K642" s="96">
        <f t="shared" si="90"/>
        <v>12.5</v>
      </c>
      <c r="L642" s="206">
        <f t="shared" si="91"/>
        <v>2.5</v>
      </c>
      <c r="M642" s="206">
        <f t="shared" si="91"/>
        <v>9</v>
      </c>
      <c r="N642" s="58">
        <v>10</v>
      </c>
      <c r="O642" s="121">
        <f t="shared" si="92"/>
        <v>9</v>
      </c>
      <c r="P642" s="207">
        <v>1</v>
      </c>
      <c r="Q642" s="95">
        <v>6</v>
      </c>
      <c r="R642" s="58">
        <v>3</v>
      </c>
      <c r="S642" s="121">
        <f t="shared" si="93"/>
        <v>2</v>
      </c>
      <c r="T642" s="207">
        <v>1</v>
      </c>
      <c r="U642" s="95">
        <v>1</v>
      </c>
      <c r="V642" s="58">
        <v>1</v>
      </c>
      <c r="W642" s="121">
        <f t="shared" si="94"/>
        <v>1</v>
      </c>
      <c r="X642" s="95">
        <v>0</v>
      </c>
      <c r="Y642" s="95">
        <v>1</v>
      </c>
      <c r="Z642" s="58">
        <v>1</v>
      </c>
      <c r="AA642" s="121">
        <f t="shared" si="95"/>
        <v>0.5</v>
      </c>
      <c r="AB642" s="95">
        <v>0.5</v>
      </c>
      <c r="AC642" s="95">
        <v>1</v>
      </c>
      <c r="AE642" s="217"/>
    </row>
    <row r="643" spans="1:31" ht="27" x14ac:dyDescent="0.35">
      <c r="A643" s="10">
        <v>4</v>
      </c>
      <c r="B643" s="17" t="s">
        <v>636</v>
      </c>
      <c r="C643" s="206">
        <v>5</v>
      </c>
      <c r="D643" s="96">
        <f t="shared" si="88"/>
        <v>3</v>
      </c>
      <c r="E643" s="95">
        <v>2</v>
      </c>
      <c r="F643" s="89">
        <v>1</v>
      </c>
      <c r="G643" s="95">
        <v>1</v>
      </c>
      <c r="H643" s="95">
        <v>0</v>
      </c>
      <c r="I643" s="95">
        <v>0</v>
      </c>
      <c r="J643" s="206">
        <f t="shared" si="89"/>
        <v>21</v>
      </c>
      <c r="K643" s="96">
        <f t="shared" si="90"/>
        <v>17</v>
      </c>
      <c r="L643" s="206">
        <f t="shared" si="91"/>
        <v>4</v>
      </c>
      <c r="M643" s="206">
        <f t="shared" si="91"/>
        <v>14</v>
      </c>
      <c r="N643" s="56">
        <v>13</v>
      </c>
      <c r="O643" s="121">
        <f t="shared" si="92"/>
        <v>11</v>
      </c>
      <c r="P643" s="208">
        <v>2</v>
      </c>
      <c r="Q643" s="95">
        <v>8</v>
      </c>
      <c r="R643" s="56">
        <v>5</v>
      </c>
      <c r="S643" s="121">
        <f t="shared" si="93"/>
        <v>3</v>
      </c>
      <c r="T643" s="208">
        <v>2</v>
      </c>
      <c r="U643" s="95">
        <v>3</v>
      </c>
      <c r="V643" s="56">
        <v>1</v>
      </c>
      <c r="W643" s="121">
        <f t="shared" si="94"/>
        <v>1</v>
      </c>
      <c r="X643" s="95">
        <v>0</v>
      </c>
      <c r="Y643" s="95">
        <v>1</v>
      </c>
      <c r="Z643" s="56">
        <v>2</v>
      </c>
      <c r="AA643" s="121">
        <f t="shared" si="95"/>
        <v>2</v>
      </c>
      <c r="AB643" s="95">
        <v>0</v>
      </c>
      <c r="AC643" s="95">
        <v>2</v>
      </c>
      <c r="AE643" s="217"/>
    </row>
    <row r="644" spans="1:31" ht="27" x14ac:dyDescent="0.35">
      <c r="A644" s="10">
        <v>5</v>
      </c>
      <c r="B644" s="17" t="s">
        <v>637</v>
      </c>
      <c r="C644" s="209">
        <v>3</v>
      </c>
      <c r="D644" s="96">
        <f t="shared" si="88"/>
        <v>1</v>
      </c>
      <c r="E644" s="210">
        <v>2</v>
      </c>
      <c r="F644" s="89">
        <v>1</v>
      </c>
      <c r="G644" s="210">
        <v>0</v>
      </c>
      <c r="H644" s="95">
        <v>0</v>
      </c>
      <c r="I644" s="95">
        <v>0</v>
      </c>
      <c r="J644" s="206">
        <f t="shared" si="89"/>
        <v>15</v>
      </c>
      <c r="K644" s="96">
        <f t="shared" si="90"/>
        <v>14</v>
      </c>
      <c r="L644" s="206">
        <f t="shared" si="91"/>
        <v>1</v>
      </c>
      <c r="M644" s="206">
        <f t="shared" si="91"/>
        <v>12</v>
      </c>
      <c r="N644" s="58">
        <v>10</v>
      </c>
      <c r="O644" s="121">
        <f t="shared" si="92"/>
        <v>10</v>
      </c>
      <c r="P644" s="207">
        <v>0</v>
      </c>
      <c r="Q644" s="95">
        <v>8</v>
      </c>
      <c r="R644" s="58">
        <v>3</v>
      </c>
      <c r="S644" s="121">
        <f t="shared" si="93"/>
        <v>2</v>
      </c>
      <c r="T644" s="207">
        <v>1</v>
      </c>
      <c r="U644" s="95">
        <v>2</v>
      </c>
      <c r="V644" s="58">
        <v>1</v>
      </c>
      <c r="W644" s="121">
        <f t="shared" si="94"/>
        <v>1</v>
      </c>
      <c r="X644" s="95">
        <v>0</v>
      </c>
      <c r="Y644" s="95">
        <v>1</v>
      </c>
      <c r="Z644" s="58">
        <v>1</v>
      </c>
      <c r="AA644" s="121">
        <f t="shared" si="95"/>
        <v>1</v>
      </c>
      <c r="AB644" s="95">
        <v>0</v>
      </c>
      <c r="AC644" s="95">
        <v>1</v>
      </c>
      <c r="AE644" s="217">
        <v>1</v>
      </c>
    </row>
    <row r="645" spans="1:31" ht="27" x14ac:dyDescent="0.35">
      <c r="A645" s="10">
        <v>6</v>
      </c>
      <c r="B645" s="17" t="s">
        <v>638</v>
      </c>
      <c r="C645" s="206">
        <v>3</v>
      </c>
      <c r="D645" s="96">
        <f t="shared" si="88"/>
        <v>3</v>
      </c>
      <c r="E645" s="95">
        <v>0</v>
      </c>
      <c r="F645" s="89">
        <v>1</v>
      </c>
      <c r="G645" s="95">
        <v>1</v>
      </c>
      <c r="H645" s="95">
        <v>1</v>
      </c>
      <c r="I645" s="95">
        <v>0</v>
      </c>
      <c r="J645" s="206">
        <f t="shared" si="89"/>
        <v>17</v>
      </c>
      <c r="K645" s="96">
        <f t="shared" si="90"/>
        <v>17</v>
      </c>
      <c r="L645" s="206">
        <f t="shared" si="91"/>
        <v>0</v>
      </c>
      <c r="M645" s="206">
        <f t="shared" si="91"/>
        <v>12</v>
      </c>
      <c r="N645" s="58">
        <v>10</v>
      </c>
      <c r="O645" s="121">
        <f t="shared" si="92"/>
        <v>10</v>
      </c>
      <c r="P645" s="207">
        <v>0</v>
      </c>
      <c r="Q645" s="95">
        <v>8</v>
      </c>
      <c r="R645" s="58">
        <v>3</v>
      </c>
      <c r="S645" s="121">
        <f t="shared" si="93"/>
        <v>3</v>
      </c>
      <c r="T645" s="207">
        <v>0</v>
      </c>
      <c r="U645" s="95">
        <v>1</v>
      </c>
      <c r="V645" s="58">
        <v>2</v>
      </c>
      <c r="W645" s="121">
        <f t="shared" si="94"/>
        <v>2</v>
      </c>
      <c r="X645" s="95">
        <v>0</v>
      </c>
      <c r="Y645" s="95">
        <v>2</v>
      </c>
      <c r="Z645" s="58">
        <v>2</v>
      </c>
      <c r="AA645" s="121">
        <f t="shared" si="95"/>
        <v>2</v>
      </c>
      <c r="AB645" s="95">
        <v>0</v>
      </c>
      <c r="AC645" s="95">
        <v>1</v>
      </c>
      <c r="AE645" s="217"/>
    </row>
    <row r="646" spans="1:31" ht="27" x14ac:dyDescent="0.35">
      <c r="A646" s="10">
        <v>7</v>
      </c>
      <c r="B646" s="17" t="s">
        <v>639</v>
      </c>
      <c r="C646" s="206">
        <v>3</v>
      </c>
      <c r="D646" s="96">
        <f t="shared" si="88"/>
        <v>1</v>
      </c>
      <c r="E646" s="95">
        <v>2</v>
      </c>
      <c r="F646" s="89">
        <v>0</v>
      </c>
      <c r="G646" s="95">
        <v>0</v>
      </c>
      <c r="H646" s="95">
        <v>0</v>
      </c>
      <c r="I646" s="95">
        <v>0</v>
      </c>
      <c r="J646" s="206">
        <f t="shared" si="89"/>
        <v>16.5</v>
      </c>
      <c r="K646" s="96">
        <f t="shared" si="90"/>
        <v>15.5</v>
      </c>
      <c r="L646" s="206">
        <f t="shared" si="91"/>
        <v>1</v>
      </c>
      <c r="M646" s="206">
        <f t="shared" si="91"/>
        <v>14</v>
      </c>
      <c r="N646" s="58">
        <v>10</v>
      </c>
      <c r="O646" s="121">
        <f t="shared" si="92"/>
        <v>10</v>
      </c>
      <c r="P646" s="207">
        <v>0</v>
      </c>
      <c r="Q646" s="95">
        <v>9</v>
      </c>
      <c r="R646" s="58">
        <v>3</v>
      </c>
      <c r="S646" s="121">
        <f t="shared" si="93"/>
        <v>2</v>
      </c>
      <c r="T646" s="207">
        <v>1</v>
      </c>
      <c r="U646" s="95">
        <v>2</v>
      </c>
      <c r="V646" s="58">
        <v>2</v>
      </c>
      <c r="W646" s="121">
        <f t="shared" si="94"/>
        <v>2</v>
      </c>
      <c r="X646" s="95">
        <v>0</v>
      </c>
      <c r="Y646" s="95">
        <v>2</v>
      </c>
      <c r="Z646" s="58">
        <v>1.5</v>
      </c>
      <c r="AA646" s="121">
        <f t="shared" si="95"/>
        <v>1.5</v>
      </c>
      <c r="AB646" s="95">
        <v>0</v>
      </c>
      <c r="AC646" s="95">
        <v>1</v>
      </c>
      <c r="AE646" s="217">
        <v>7</v>
      </c>
    </row>
    <row r="647" spans="1:31" ht="27" x14ac:dyDescent="0.35">
      <c r="A647" s="10">
        <v>8</v>
      </c>
      <c r="B647" s="17" t="s">
        <v>640</v>
      </c>
      <c r="C647" s="206">
        <v>5</v>
      </c>
      <c r="D647" s="96">
        <f t="shared" si="88"/>
        <v>2</v>
      </c>
      <c r="E647" s="95">
        <v>3</v>
      </c>
      <c r="F647" s="89">
        <v>1</v>
      </c>
      <c r="G647" s="95">
        <v>0</v>
      </c>
      <c r="H647" s="95">
        <v>0</v>
      </c>
      <c r="I647" s="95">
        <v>0</v>
      </c>
      <c r="J647" s="206">
        <f t="shared" si="89"/>
        <v>23</v>
      </c>
      <c r="K647" s="96">
        <f t="shared" si="90"/>
        <v>21</v>
      </c>
      <c r="L647" s="206">
        <f t="shared" si="91"/>
        <v>2</v>
      </c>
      <c r="M647" s="206">
        <f t="shared" si="91"/>
        <v>20</v>
      </c>
      <c r="N647" s="58">
        <v>13</v>
      </c>
      <c r="O647" s="121">
        <f t="shared" si="92"/>
        <v>13</v>
      </c>
      <c r="P647" s="207">
        <v>0</v>
      </c>
      <c r="Q647" s="95">
        <v>12</v>
      </c>
      <c r="R647" s="58">
        <v>5</v>
      </c>
      <c r="S647" s="121">
        <f t="shared" si="93"/>
        <v>4</v>
      </c>
      <c r="T647" s="207">
        <v>1</v>
      </c>
      <c r="U647" s="95">
        <v>4</v>
      </c>
      <c r="V647" s="58">
        <v>3</v>
      </c>
      <c r="W647" s="121">
        <f t="shared" si="94"/>
        <v>2</v>
      </c>
      <c r="X647" s="95">
        <v>1</v>
      </c>
      <c r="Y647" s="95">
        <v>2</v>
      </c>
      <c r="Z647" s="58">
        <v>2</v>
      </c>
      <c r="AA647" s="121">
        <f t="shared" si="95"/>
        <v>2</v>
      </c>
      <c r="AB647" s="95">
        <v>0</v>
      </c>
      <c r="AC647" s="95">
        <v>2</v>
      </c>
      <c r="AE647" s="217">
        <v>6</v>
      </c>
    </row>
    <row r="648" spans="1:31" ht="27" x14ac:dyDescent="0.25">
      <c r="A648" s="10">
        <v>9</v>
      </c>
      <c r="B648" s="17" t="s">
        <v>641</v>
      </c>
      <c r="C648" s="56">
        <v>3</v>
      </c>
      <c r="D648" s="96">
        <f t="shared" si="88"/>
        <v>3</v>
      </c>
      <c r="E648" s="211">
        <v>0</v>
      </c>
      <c r="F648" s="211">
        <v>1</v>
      </c>
      <c r="G648" s="211">
        <v>1</v>
      </c>
      <c r="H648" s="211">
        <v>0</v>
      </c>
      <c r="I648" s="211">
        <v>0</v>
      </c>
      <c r="J648" s="206">
        <f t="shared" si="89"/>
        <v>14</v>
      </c>
      <c r="K648" s="96">
        <f t="shared" si="90"/>
        <v>13</v>
      </c>
      <c r="L648" s="206">
        <f t="shared" si="91"/>
        <v>1</v>
      </c>
      <c r="M648" s="206">
        <f t="shared" si="91"/>
        <v>12</v>
      </c>
      <c r="N648" s="58">
        <v>9</v>
      </c>
      <c r="O648" s="121">
        <f t="shared" si="92"/>
        <v>8</v>
      </c>
      <c r="P648" s="207">
        <v>1</v>
      </c>
      <c r="Q648" s="95">
        <v>7</v>
      </c>
      <c r="R648" s="58">
        <v>3</v>
      </c>
      <c r="S648" s="121">
        <f t="shared" si="93"/>
        <v>3</v>
      </c>
      <c r="T648" s="207">
        <v>0</v>
      </c>
      <c r="U648" s="95">
        <v>3</v>
      </c>
      <c r="V648" s="58">
        <v>1</v>
      </c>
      <c r="W648" s="121">
        <f t="shared" si="94"/>
        <v>1</v>
      </c>
      <c r="X648" s="95">
        <v>0</v>
      </c>
      <c r="Y648" s="95">
        <v>1</v>
      </c>
      <c r="Z648" s="58">
        <v>1</v>
      </c>
      <c r="AA648" s="121">
        <f t="shared" si="95"/>
        <v>1</v>
      </c>
      <c r="AB648" s="95">
        <v>0</v>
      </c>
      <c r="AC648" s="95">
        <v>1</v>
      </c>
      <c r="AE648" s="217">
        <v>1</v>
      </c>
    </row>
    <row r="649" spans="1:31" ht="27" x14ac:dyDescent="0.35">
      <c r="A649" s="10">
        <v>10</v>
      </c>
      <c r="B649" s="17" t="s">
        <v>642</v>
      </c>
      <c r="C649" s="212">
        <v>10</v>
      </c>
      <c r="D649" s="96">
        <f t="shared" si="88"/>
        <v>9</v>
      </c>
      <c r="E649" s="89">
        <v>1</v>
      </c>
      <c r="F649" s="89">
        <v>5</v>
      </c>
      <c r="G649" s="89">
        <v>0</v>
      </c>
      <c r="H649" s="95">
        <v>0</v>
      </c>
      <c r="I649" s="95">
        <v>0</v>
      </c>
      <c r="J649" s="206">
        <f t="shared" si="89"/>
        <v>39</v>
      </c>
      <c r="K649" s="96">
        <f t="shared" si="90"/>
        <v>37</v>
      </c>
      <c r="L649" s="206">
        <f t="shared" si="91"/>
        <v>2</v>
      </c>
      <c r="M649" s="206">
        <f t="shared" si="91"/>
        <v>36</v>
      </c>
      <c r="N649" s="58">
        <v>23</v>
      </c>
      <c r="O649" s="121">
        <f t="shared" si="92"/>
        <v>23</v>
      </c>
      <c r="P649" s="207">
        <v>0</v>
      </c>
      <c r="Q649" s="95">
        <v>23</v>
      </c>
      <c r="R649" s="58">
        <v>10</v>
      </c>
      <c r="S649" s="121">
        <f t="shared" si="93"/>
        <v>9</v>
      </c>
      <c r="T649" s="207">
        <v>1</v>
      </c>
      <c r="U649" s="95">
        <v>9</v>
      </c>
      <c r="V649" s="58">
        <v>3</v>
      </c>
      <c r="W649" s="121">
        <f t="shared" si="94"/>
        <v>3</v>
      </c>
      <c r="X649" s="95">
        <v>0</v>
      </c>
      <c r="Y649" s="95">
        <v>3</v>
      </c>
      <c r="Z649" s="58">
        <v>3</v>
      </c>
      <c r="AA649" s="121">
        <f t="shared" si="95"/>
        <v>2</v>
      </c>
      <c r="AB649" s="95">
        <v>1</v>
      </c>
      <c r="AC649" s="95">
        <v>1</v>
      </c>
      <c r="AE649" s="217">
        <v>1</v>
      </c>
    </row>
    <row r="650" spans="1:31" ht="27" x14ac:dyDescent="0.25">
      <c r="A650" s="10">
        <v>11</v>
      </c>
      <c r="B650" s="17" t="s">
        <v>643</v>
      </c>
      <c r="C650" s="56">
        <v>3</v>
      </c>
      <c r="D650" s="96">
        <f t="shared" si="88"/>
        <v>2</v>
      </c>
      <c r="E650" s="211">
        <v>1</v>
      </c>
      <c r="F650" s="211">
        <v>0</v>
      </c>
      <c r="G650" s="211">
        <v>0</v>
      </c>
      <c r="H650" s="211">
        <v>0</v>
      </c>
      <c r="I650" s="211">
        <v>0</v>
      </c>
      <c r="J650" s="206">
        <f t="shared" si="89"/>
        <v>16</v>
      </c>
      <c r="K650" s="96">
        <f t="shared" si="90"/>
        <v>16</v>
      </c>
      <c r="L650" s="206">
        <f t="shared" si="91"/>
        <v>0</v>
      </c>
      <c r="M650" s="206">
        <f t="shared" si="91"/>
        <v>12</v>
      </c>
      <c r="N650" s="58">
        <v>10</v>
      </c>
      <c r="O650" s="121">
        <f t="shared" si="92"/>
        <v>10</v>
      </c>
      <c r="P650" s="207">
        <v>0</v>
      </c>
      <c r="Q650" s="207">
        <v>8</v>
      </c>
      <c r="R650" s="58">
        <v>3</v>
      </c>
      <c r="S650" s="121">
        <f t="shared" si="93"/>
        <v>3</v>
      </c>
      <c r="T650" s="207">
        <v>0</v>
      </c>
      <c r="U650" s="207">
        <v>1</v>
      </c>
      <c r="V650" s="58">
        <v>2.5</v>
      </c>
      <c r="W650" s="121">
        <f t="shared" si="94"/>
        <v>2.5</v>
      </c>
      <c r="X650" s="207">
        <v>0</v>
      </c>
      <c r="Y650" s="207">
        <v>2</v>
      </c>
      <c r="Z650" s="58">
        <v>0.5</v>
      </c>
      <c r="AA650" s="121">
        <f t="shared" si="95"/>
        <v>0.5</v>
      </c>
      <c r="AB650" s="207">
        <v>0</v>
      </c>
      <c r="AC650" s="207">
        <v>1</v>
      </c>
      <c r="AE650" s="217">
        <v>1</v>
      </c>
    </row>
    <row r="651" spans="1:31" s="25" customFormat="1" ht="27" x14ac:dyDescent="0.25">
      <c r="A651" s="10">
        <v>12</v>
      </c>
      <c r="B651" s="17" t="s">
        <v>644</v>
      </c>
      <c r="C651" s="209">
        <v>7</v>
      </c>
      <c r="D651" s="96">
        <f t="shared" si="88"/>
        <v>4</v>
      </c>
      <c r="E651" s="210">
        <v>3</v>
      </c>
      <c r="F651" s="210">
        <v>2</v>
      </c>
      <c r="G651" s="210">
        <v>2</v>
      </c>
      <c r="H651" s="210">
        <v>0</v>
      </c>
      <c r="I651" s="210">
        <v>0</v>
      </c>
      <c r="J651" s="206">
        <f t="shared" si="89"/>
        <v>31</v>
      </c>
      <c r="K651" s="96">
        <f t="shared" si="90"/>
        <v>29.5</v>
      </c>
      <c r="L651" s="206">
        <f t="shared" si="91"/>
        <v>1.5</v>
      </c>
      <c r="M651" s="206">
        <f t="shared" si="91"/>
        <v>25</v>
      </c>
      <c r="N651" s="58">
        <v>17</v>
      </c>
      <c r="O651" s="121">
        <f t="shared" si="92"/>
        <v>17</v>
      </c>
      <c r="P651" s="207">
        <v>0</v>
      </c>
      <c r="Q651" s="210">
        <v>16</v>
      </c>
      <c r="R651" s="58">
        <v>7</v>
      </c>
      <c r="S651" s="121">
        <f t="shared" si="93"/>
        <v>6</v>
      </c>
      <c r="T651" s="207">
        <v>1</v>
      </c>
      <c r="U651" s="210">
        <v>4</v>
      </c>
      <c r="V651" s="58">
        <v>4</v>
      </c>
      <c r="W651" s="121">
        <f t="shared" si="94"/>
        <v>4</v>
      </c>
      <c r="X651" s="210">
        <v>0</v>
      </c>
      <c r="Y651" s="210">
        <v>3</v>
      </c>
      <c r="Z651" s="58">
        <v>3</v>
      </c>
      <c r="AA651" s="121">
        <f t="shared" si="95"/>
        <v>2.5</v>
      </c>
      <c r="AB651" s="210">
        <v>0.5</v>
      </c>
      <c r="AC651" s="210">
        <v>2</v>
      </c>
      <c r="AE651" s="217"/>
    </row>
    <row r="652" spans="1:31" s="25" customFormat="1" ht="27" x14ac:dyDescent="0.35">
      <c r="A652" s="10">
        <v>13</v>
      </c>
      <c r="B652" s="17" t="s">
        <v>645</v>
      </c>
      <c r="C652" s="206">
        <v>3</v>
      </c>
      <c r="D652" s="96">
        <f t="shared" si="88"/>
        <v>2</v>
      </c>
      <c r="E652" s="95">
        <v>1</v>
      </c>
      <c r="F652" s="89">
        <v>2</v>
      </c>
      <c r="G652" s="95">
        <v>2</v>
      </c>
      <c r="H652" s="95">
        <v>0</v>
      </c>
      <c r="I652" s="95">
        <v>0</v>
      </c>
      <c r="J652" s="206">
        <f t="shared" si="89"/>
        <v>17</v>
      </c>
      <c r="K652" s="96">
        <f t="shared" si="90"/>
        <v>15</v>
      </c>
      <c r="L652" s="206">
        <f t="shared" si="91"/>
        <v>2</v>
      </c>
      <c r="M652" s="206">
        <f t="shared" si="91"/>
        <v>14</v>
      </c>
      <c r="N652" s="58">
        <v>11</v>
      </c>
      <c r="O652" s="121">
        <f t="shared" si="92"/>
        <v>10</v>
      </c>
      <c r="P652" s="207">
        <v>1</v>
      </c>
      <c r="Q652" s="95">
        <v>10</v>
      </c>
      <c r="R652" s="58">
        <v>3</v>
      </c>
      <c r="S652" s="121">
        <f t="shared" si="93"/>
        <v>2</v>
      </c>
      <c r="T652" s="207">
        <v>1</v>
      </c>
      <c r="U652" s="95">
        <v>2</v>
      </c>
      <c r="V652" s="58">
        <v>1</v>
      </c>
      <c r="W652" s="121">
        <f t="shared" si="94"/>
        <v>1</v>
      </c>
      <c r="X652" s="95">
        <v>0</v>
      </c>
      <c r="Y652" s="95">
        <v>1</v>
      </c>
      <c r="Z652" s="58">
        <v>2</v>
      </c>
      <c r="AA652" s="121">
        <f t="shared" si="95"/>
        <v>2</v>
      </c>
      <c r="AB652" s="95">
        <v>0</v>
      </c>
      <c r="AC652" s="95">
        <v>1</v>
      </c>
      <c r="AE652" s="217">
        <v>3</v>
      </c>
    </row>
    <row r="653" spans="1:31" ht="27" x14ac:dyDescent="0.35">
      <c r="A653" s="10">
        <v>14</v>
      </c>
      <c r="B653" s="17" t="s">
        <v>646</v>
      </c>
      <c r="C653" s="206">
        <v>10</v>
      </c>
      <c r="D653" s="96">
        <f t="shared" si="88"/>
        <v>5</v>
      </c>
      <c r="E653" s="95">
        <v>5</v>
      </c>
      <c r="F653" s="89">
        <v>1</v>
      </c>
      <c r="G653" s="95">
        <v>0</v>
      </c>
      <c r="H653" s="95">
        <v>0</v>
      </c>
      <c r="I653" s="95">
        <v>0</v>
      </c>
      <c r="J653" s="206">
        <f t="shared" si="89"/>
        <v>43</v>
      </c>
      <c r="K653" s="96">
        <f t="shared" si="90"/>
        <v>38</v>
      </c>
      <c r="L653" s="206">
        <f t="shared" si="91"/>
        <v>5</v>
      </c>
      <c r="M653" s="206">
        <f t="shared" si="91"/>
        <v>34</v>
      </c>
      <c r="N653" s="58">
        <v>23</v>
      </c>
      <c r="O653" s="121">
        <f t="shared" si="92"/>
        <v>22</v>
      </c>
      <c r="P653" s="207">
        <v>1</v>
      </c>
      <c r="Q653" s="95">
        <v>21</v>
      </c>
      <c r="R653" s="58">
        <v>10</v>
      </c>
      <c r="S653" s="121">
        <f t="shared" si="93"/>
        <v>8</v>
      </c>
      <c r="T653" s="207">
        <v>2</v>
      </c>
      <c r="U653" s="95">
        <v>8</v>
      </c>
      <c r="V653" s="58">
        <v>7</v>
      </c>
      <c r="W653" s="121">
        <f t="shared" si="94"/>
        <v>5</v>
      </c>
      <c r="X653" s="95">
        <v>2</v>
      </c>
      <c r="Y653" s="95">
        <v>3</v>
      </c>
      <c r="Z653" s="58">
        <v>3</v>
      </c>
      <c r="AA653" s="121">
        <f t="shared" si="95"/>
        <v>3</v>
      </c>
      <c r="AB653" s="95">
        <v>0</v>
      </c>
      <c r="AC653" s="95">
        <v>2</v>
      </c>
      <c r="AE653" s="217">
        <v>3</v>
      </c>
    </row>
    <row r="654" spans="1:31" ht="27" x14ac:dyDescent="0.25">
      <c r="A654" s="10">
        <v>15</v>
      </c>
      <c r="B654" s="17" t="s">
        <v>647</v>
      </c>
      <c r="C654" s="56">
        <v>3</v>
      </c>
      <c r="D654" s="96">
        <f t="shared" si="88"/>
        <v>1</v>
      </c>
      <c r="E654" s="211">
        <v>2</v>
      </c>
      <c r="F654" s="211">
        <v>1</v>
      </c>
      <c r="G654" s="211">
        <v>0</v>
      </c>
      <c r="H654" s="211">
        <v>0</v>
      </c>
      <c r="I654" s="211">
        <v>0</v>
      </c>
      <c r="J654" s="206">
        <f t="shared" si="89"/>
        <v>17</v>
      </c>
      <c r="K654" s="96">
        <f t="shared" si="90"/>
        <v>13</v>
      </c>
      <c r="L654" s="206">
        <f t="shared" si="91"/>
        <v>4</v>
      </c>
      <c r="M654" s="206">
        <f t="shared" si="91"/>
        <v>11</v>
      </c>
      <c r="N654" s="58">
        <v>11</v>
      </c>
      <c r="O654" s="121">
        <f t="shared" si="92"/>
        <v>10</v>
      </c>
      <c r="P654" s="207">
        <v>1</v>
      </c>
      <c r="Q654" s="95">
        <v>9</v>
      </c>
      <c r="R654" s="58">
        <v>3</v>
      </c>
      <c r="S654" s="121">
        <f t="shared" si="93"/>
        <v>0</v>
      </c>
      <c r="T654" s="207">
        <v>3</v>
      </c>
      <c r="U654" s="95">
        <v>0</v>
      </c>
      <c r="V654" s="58">
        <v>2</v>
      </c>
      <c r="W654" s="121">
        <f t="shared" si="94"/>
        <v>2</v>
      </c>
      <c r="X654" s="95">
        <v>0</v>
      </c>
      <c r="Y654" s="95">
        <v>1</v>
      </c>
      <c r="Z654" s="58">
        <v>1</v>
      </c>
      <c r="AA654" s="121">
        <f t="shared" si="95"/>
        <v>1</v>
      </c>
      <c r="AB654" s="95">
        <v>0</v>
      </c>
      <c r="AC654" s="95">
        <v>1</v>
      </c>
      <c r="AE654" s="217"/>
    </row>
    <row r="655" spans="1:31" ht="27" x14ac:dyDescent="0.25">
      <c r="A655" s="10">
        <v>16</v>
      </c>
      <c r="B655" s="17" t="s">
        <v>648</v>
      </c>
      <c r="C655" s="56">
        <v>3</v>
      </c>
      <c r="D655" s="96">
        <f t="shared" si="88"/>
        <v>3</v>
      </c>
      <c r="E655" s="211">
        <v>0</v>
      </c>
      <c r="F655" s="211">
        <v>0</v>
      </c>
      <c r="G655" s="211">
        <v>0</v>
      </c>
      <c r="H655" s="211">
        <v>0</v>
      </c>
      <c r="I655" s="211">
        <v>0</v>
      </c>
      <c r="J655" s="206">
        <f t="shared" si="89"/>
        <v>11</v>
      </c>
      <c r="K655" s="96">
        <f t="shared" si="90"/>
        <v>11</v>
      </c>
      <c r="L655" s="206">
        <f t="shared" si="91"/>
        <v>0</v>
      </c>
      <c r="M655" s="206">
        <f t="shared" si="91"/>
        <v>9</v>
      </c>
      <c r="N655" s="58">
        <v>7</v>
      </c>
      <c r="O655" s="121">
        <f t="shared" si="92"/>
        <v>7</v>
      </c>
      <c r="P655" s="207">
        <v>0</v>
      </c>
      <c r="Q655" s="95">
        <v>7</v>
      </c>
      <c r="R655" s="58">
        <v>3</v>
      </c>
      <c r="S655" s="121">
        <f t="shared" si="93"/>
        <v>3</v>
      </c>
      <c r="T655" s="207">
        <v>0</v>
      </c>
      <c r="U655" s="95">
        <v>1</v>
      </c>
      <c r="V655" s="58">
        <v>0</v>
      </c>
      <c r="W655" s="121">
        <f t="shared" si="94"/>
        <v>0</v>
      </c>
      <c r="X655" s="95">
        <v>0</v>
      </c>
      <c r="Y655" s="95">
        <v>0</v>
      </c>
      <c r="Z655" s="58">
        <v>1</v>
      </c>
      <c r="AA655" s="121">
        <f t="shared" si="95"/>
        <v>1</v>
      </c>
      <c r="AB655" s="95">
        <v>0</v>
      </c>
      <c r="AC655" s="95">
        <v>1</v>
      </c>
      <c r="AE655" s="217"/>
    </row>
    <row r="656" spans="1:31" ht="27" x14ac:dyDescent="0.35">
      <c r="A656" s="10">
        <v>17</v>
      </c>
      <c r="B656" s="17" t="s">
        <v>649</v>
      </c>
      <c r="C656" s="206">
        <v>6</v>
      </c>
      <c r="D656" s="96">
        <f t="shared" si="88"/>
        <v>4</v>
      </c>
      <c r="E656" s="95">
        <v>2</v>
      </c>
      <c r="F656" s="89">
        <v>1</v>
      </c>
      <c r="G656" s="95">
        <v>0</v>
      </c>
      <c r="H656" s="95">
        <v>0</v>
      </c>
      <c r="I656" s="95">
        <v>0</v>
      </c>
      <c r="J656" s="206">
        <f t="shared" si="89"/>
        <v>27</v>
      </c>
      <c r="K656" s="96">
        <f t="shared" si="90"/>
        <v>26</v>
      </c>
      <c r="L656" s="206">
        <f t="shared" si="91"/>
        <v>1</v>
      </c>
      <c r="M656" s="206">
        <f t="shared" si="91"/>
        <v>24</v>
      </c>
      <c r="N656" s="58">
        <v>16</v>
      </c>
      <c r="O656" s="121">
        <f t="shared" si="92"/>
        <v>16</v>
      </c>
      <c r="P656" s="207">
        <v>0</v>
      </c>
      <c r="Q656" s="95">
        <v>14</v>
      </c>
      <c r="R656" s="58">
        <v>6</v>
      </c>
      <c r="S656" s="121">
        <f t="shared" si="93"/>
        <v>5</v>
      </c>
      <c r="T656" s="207">
        <v>1</v>
      </c>
      <c r="U656" s="95">
        <v>5</v>
      </c>
      <c r="V656" s="58">
        <v>3</v>
      </c>
      <c r="W656" s="121">
        <f t="shared" si="94"/>
        <v>3</v>
      </c>
      <c r="X656" s="95">
        <v>0</v>
      </c>
      <c r="Y656" s="95">
        <v>3</v>
      </c>
      <c r="Z656" s="58">
        <v>2</v>
      </c>
      <c r="AA656" s="121">
        <f t="shared" si="95"/>
        <v>2</v>
      </c>
      <c r="AB656" s="95">
        <v>0</v>
      </c>
      <c r="AC656" s="95">
        <v>2</v>
      </c>
      <c r="AE656" s="217">
        <v>12</v>
      </c>
    </row>
    <row r="657" spans="1:31" ht="27" x14ac:dyDescent="0.25">
      <c r="A657" s="10">
        <v>18</v>
      </c>
      <c r="B657" s="17" t="s">
        <v>650</v>
      </c>
      <c r="C657" s="56">
        <v>3</v>
      </c>
      <c r="D657" s="96">
        <f t="shared" si="88"/>
        <v>2</v>
      </c>
      <c r="E657" s="211">
        <v>1</v>
      </c>
      <c r="F657" s="211">
        <v>1</v>
      </c>
      <c r="G657" s="211">
        <v>0</v>
      </c>
      <c r="H657" s="211">
        <v>0</v>
      </c>
      <c r="I657" s="211">
        <v>0</v>
      </c>
      <c r="J657" s="206">
        <f t="shared" si="89"/>
        <v>15</v>
      </c>
      <c r="K657" s="96">
        <f t="shared" si="90"/>
        <v>15</v>
      </c>
      <c r="L657" s="206">
        <f t="shared" si="91"/>
        <v>0</v>
      </c>
      <c r="M657" s="206">
        <f t="shared" si="91"/>
        <v>13</v>
      </c>
      <c r="N657" s="58">
        <v>10</v>
      </c>
      <c r="O657" s="121">
        <f t="shared" si="92"/>
        <v>10</v>
      </c>
      <c r="P657" s="207">
        <v>0</v>
      </c>
      <c r="Q657" s="95">
        <v>8</v>
      </c>
      <c r="R657" s="58">
        <v>3</v>
      </c>
      <c r="S657" s="121">
        <f t="shared" si="93"/>
        <v>3</v>
      </c>
      <c r="T657" s="207">
        <v>0</v>
      </c>
      <c r="U657" s="95">
        <v>3</v>
      </c>
      <c r="V657" s="58">
        <v>1</v>
      </c>
      <c r="W657" s="121">
        <f t="shared" si="94"/>
        <v>1</v>
      </c>
      <c r="X657" s="95">
        <v>0</v>
      </c>
      <c r="Y657" s="95">
        <v>1</v>
      </c>
      <c r="Z657" s="58">
        <v>1</v>
      </c>
      <c r="AA657" s="121">
        <f t="shared" si="95"/>
        <v>1</v>
      </c>
      <c r="AB657" s="95">
        <v>0</v>
      </c>
      <c r="AC657" s="95">
        <v>1</v>
      </c>
      <c r="AE657" s="217"/>
    </row>
    <row r="658" spans="1:31" ht="27" x14ac:dyDescent="0.35">
      <c r="A658" s="10">
        <v>19</v>
      </c>
      <c r="B658" s="17" t="s">
        <v>651</v>
      </c>
      <c r="C658" s="206">
        <v>11</v>
      </c>
      <c r="D658" s="96">
        <f t="shared" si="88"/>
        <v>10</v>
      </c>
      <c r="E658" s="95">
        <v>1</v>
      </c>
      <c r="F658" s="89">
        <v>9</v>
      </c>
      <c r="G658" s="95">
        <v>1</v>
      </c>
      <c r="H658" s="95">
        <v>0</v>
      </c>
      <c r="I658" s="95">
        <v>0</v>
      </c>
      <c r="J658" s="206">
        <f t="shared" si="89"/>
        <v>47</v>
      </c>
      <c r="K658" s="96">
        <f t="shared" si="90"/>
        <v>46</v>
      </c>
      <c r="L658" s="206">
        <f t="shared" si="91"/>
        <v>1</v>
      </c>
      <c r="M658" s="206">
        <f t="shared" si="91"/>
        <v>43</v>
      </c>
      <c r="N658" s="58">
        <v>26</v>
      </c>
      <c r="O658" s="121">
        <f t="shared" si="92"/>
        <v>25</v>
      </c>
      <c r="P658" s="207">
        <v>1</v>
      </c>
      <c r="Q658" s="95">
        <v>25</v>
      </c>
      <c r="R658" s="58">
        <v>11</v>
      </c>
      <c r="S658" s="121">
        <f t="shared" si="93"/>
        <v>11</v>
      </c>
      <c r="T658" s="207">
        <v>0</v>
      </c>
      <c r="U658" s="95">
        <v>10</v>
      </c>
      <c r="V658" s="58">
        <v>4</v>
      </c>
      <c r="W658" s="121">
        <f t="shared" si="94"/>
        <v>4</v>
      </c>
      <c r="X658" s="95">
        <v>0</v>
      </c>
      <c r="Y658" s="95">
        <v>4</v>
      </c>
      <c r="Z658" s="58">
        <v>6</v>
      </c>
      <c r="AA658" s="121">
        <f t="shared" si="95"/>
        <v>6</v>
      </c>
      <c r="AB658" s="95">
        <v>0</v>
      </c>
      <c r="AC658" s="95">
        <v>4</v>
      </c>
      <c r="AE658" s="217">
        <v>27</v>
      </c>
    </row>
    <row r="659" spans="1:31" ht="27" x14ac:dyDescent="0.35">
      <c r="A659" s="10">
        <v>20</v>
      </c>
      <c r="B659" s="17" t="s">
        <v>652</v>
      </c>
      <c r="C659" s="206">
        <v>12</v>
      </c>
      <c r="D659" s="96">
        <f t="shared" si="88"/>
        <v>7</v>
      </c>
      <c r="E659" s="95">
        <v>5</v>
      </c>
      <c r="F659" s="89">
        <v>4</v>
      </c>
      <c r="G659" s="95">
        <v>0</v>
      </c>
      <c r="H659" s="95">
        <v>0</v>
      </c>
      <c r="I659" s="95">
        <v>0</v>
      </c>
      <c r="J659" s="206">
        <f t="shared" si="89"/>
        <v>48</v>
      </c>
      <c r="K659" s="96">
        <f t="shared" si="90"/>
        <v>42</v>
      </c>
      <c r="L659" s="206">
        <f t="shared" si="91"/>
        <v>6</v>
      </c>
      <c r="M659" s="206">
        <f t="shared" si="91"/>
        <v>38</v>
      </c>
      <c r="N659" s="58">
        <v>28</v>
      </c>
      <c r="O659" s="121">
        <f t="shared" si="92"/>
        <v>27</v>
      </c>
      <c r="P659" s="207">
        <v>1</v>
      </c>
      <c r="Q659" s="95">
        <v>25</v>
      </c>
      <c r="R659" s="58">
        <v>12</v>
      </c>
      <c r="S659" s="121">
        <f t="shared" si="93"/>
        <v>7</v>
      </c>
      <c r="T659" s="207">
        <v>5</v>
      </c>
      <c r="U659" s="95">
        <v>6</v>
      </c>
      <c r="V659" s="58">
        <v>4</v>
      </c>
      <c r="W659" s="121">
        <f t="shared" si="94"/>
        <v>4</v>
      </c>
      <c r="X659" s="95">
        <v>0</v>
      </c>
      <c r="Y659" s="95">
        <v>4</v>
      </c>
      <c r="Z659" s="58">
        <v>4</v>
      </c>
      <c r="AA659" s="121">
        <f t="shared" si="95"/>
        <v>4</v>
      </c>
      <c r="AB659" s="95">
        <v>0</v>
      </c>
      <c r="AC659" s="95">
        <v>3</v>
      </c>
      <c r="AE659" s="217"/>
    </row>
    <row r="660" spans="1:31" ht="27" x14ac:dyDescent="0.25">
      <c r="A660" s="10">
        <v>21</v>
      </c>
      <c r="B660" s="17" t="s">
        <v>653</v>
      </c>
      <c r="C660" s="56">
        <v>3</v>
      </c>
      <c r="D660" s="96">
        <f t="shared" si="88"/>
        <v>3</v>
      </c>
      <c r="E660" s="211">
        <v>0</v>
      </c>
      <c r="F660" s="211">
        <v>1</v>
      </c>
      <c r="G660" s="211">
        <v>1</v>
      </c>
      <c r="H660" s="211">
        <v>0</v>
      </c>
      <c r="I660" s="211">
        <v>0</v>
      </c>
      <c r="J660" s="206">
        <f t="shared" si="89"/>
        <v>14</v>
      </c>
      <c r="K660" s="96">
        <f t="shared" si="90"/>
        <v>13</v>
      </c>
      <c r="L660" s="206">
        <f t="shared" si="91"/>
        <v>1</v>
      </c>
      <c r="M660" s="206">
        <f t="shared" si="91"/>
        <v>12</v>
      </c>
      <c r="N660" s="58">
        <v>10</v>
      </c>
      <c r="O660" s="121">
        <f t="shared" si="92"/>
        <v>10</v>
      </c>
      <c r="P660" s="207">
        <v>0</v>
      </c>
      <c r="Q660" s="95">
        <v>9</v>
      </c>
      <c r="R660" s="58">
        <v>3</v>
      </c>
      <c r="S660" s="121">
        <f t="shared" si="93"/>
        <v>2</v>
      </c>
      <c r="T660" s="207">
        <v>1</v>
      </c>
      <c r="U660" s="95">
        <v>1</v>
      </c>
      <c r="V660" s="58">
        <v>0.5</v>
      </c>
      <c r="W660" s="121">
        <f t="shared" si="94"/>
        <v>0.5</v>
      </c>
      <c r="X660" s="95">
        <v>0</v>
      </c>
      <c r="Y660" s="95">
        <v>1</v>
      </c>
      <c r="Z660" s="58">
        <v>0.5</v>
      </c>
      <c r="AA660" s="121">
        <f t="shared" si="95"/>
        <v>0.5</v>
      </c>
      <c r="AB660" s="95">
        <v>0</v>
      </c>
      <c r="AC660" s="95">
        <v>1</v>
      </c>
      <c r="AE660" s="217"/>
    </row>
    <row r="661" spans="1:31" ht="27" x14ac:dyDescent="0.25">
      <c r="A661" s="10">
        <v>22</v>
      </c>
      <c r="B661" s="17" t="s">
        <v>654</v>
      </c>
      <c r="C661" s="56">
        <v>3</v>
      </c>
      <c r="D661" s="96">
        <f t="shared" si="88"/>
        <v>3</v>
      </c>
      <c r="E661" s="211">
        <v>0</v>
      </c>
      <c r="F661" s="211">
        <v>3</v>
      </c>
      <c r="G661" s="211">
        <v>1</v>
      </c>
      <c r="H661" s="211">
        <v>0</v>
      </c>
      <c r="I661" s="211">
        <v>0</v>
      </c>
      <c r="J661" s="206">
        <f t="shared" si="89"/>
        <v>16.5</v>
      </c>
      <c r="K661" s="96">
        <f t="shared" si="90"/>
        <v>15.5</v>
      </c>
      <c r="L661" s="206">
        <f t="shared" si="91"/>
        <v>1</v>
      </c>
      <c r="M661" s="206">
        <f t="shared" si="91"/>
        <v>12</v>
      </c>
      <c r="N661" s="58">
        <v>11</v>
      </c>
      <c r="O661" s="121">
        <f t="shared" si="92"/>
        <v>10</v>
      </c>
      <c r="P661" s="207">
        <v>1</v>
      </c>
      <c r="Q661" s="95">
        <v>8</v>
      </c>
      <c r="R661" s="58">
        <v>3</v>
      </c>
      <c r="S661" s="121">
        <f t="shared" si="93"/>
        <v>3</v>
      </c>
      <c r="T661" s="207">
        <v>0</v>
      </c>
      <c r="U661" s="95">
        <v>2</v>
      </c>
      <c r="V661" s="58">
        <v>2</v>
      </c>
      <c r="W661" s="121">
        <f t="shared" si="94"/>
        <v>2</v>
      </c>
      <c r="X661" s="95">
        <v>0</v>
      </c>
      <c r="Y661" s="95">
        <v>2</v>
      </c>
      <c r="Z661" s="58">
        <v>0.5</v>
      </c>
      <c r="AA661" s="121">
        <f t="shared" si="95"/>
        <v>0.5</v>
      </c>
      <c r="AB661" s="95">
        <v>0</v>
      </c>
      <c r="AC661" s="95">
        <v>0</v>
      </c>
      <c r="AE661" s="217"/>
    </row>
    <row r="662" spans="1:31" ht="27" x14ac:dyDescent="0.35">
      <c r="A662" s="10">
        <v>23</v>
      </c>
      <c r="B662" s="213" t="s">
        <v>655</v>
      </c>
      <c r="C662" s="206">
        <v>7</v>
      </c>
      <c r="D662" s="96">
        <f t="shared" si="88"/>
        <v>7</v>
      </c>
      <c r="E662" s="95">
        <v>0</v>
      </c>
      <c r="F662" s="89">
        <v>1</v>
      </c>
      <c r="G662" s="95">
        <v>1</v>
      </c>
      <c r="H662" s="211">
        <v>1</v>
      </c>
      <c r="I662" s="211">
        <v>0</v>
      </c>
      <c r="J662" s="206">
        <f t="shared" si="89"/>
        <v>37</v>
      </c>
      <c r="K662" s="96">
        <f t="shared" si="90"/>
        <v>35</v>
      </c>
      <c r="L662" s="206">
        <f t="shared" si="91"/>
        <v>2</v>
      </c>
      <c r="M662" s="206">
        <f t="shared" si="91"/>
        <v>30</v>
      </c>
      <c r="N662" s="58">
        <v>21</v>
      </c>
      <c r="O662" s="121">
        <f t="shared" si="92"/>
        <v>19</v>
      </c>
      <c r="P662" s="207">
        <v>2</v>
      </c>
      <c r="Q662" s="95">
        <v>17</v>
      </c>
      <c r="R662" s="58">
        <v>7</v>
      </c>
      <c r="S662" s="121">
        <f t="shared" si="93"/>
        <v>7</v>
      </c>
      <c r="T662" s="207">
        <v>0</v>
      </c>
      <c r="U662" s="95">
        <v>7</v>
      </c>
      <c r="V662" s="58">
        <v>5</v>
      </c>
      <c r="W662" s="121">
        <f t="shared" si="94"/>
        <v>5</v>
      </c>
      <c r="X662" s="95">
        <v>0</v>
      </c>
      <c r="Y662" s="95">
        <v>4</v>
      </c>
      <c r="Z662" s="58">
        <v>4</v>
      </c>
      <c r="AA662" s="121">
        <f t="shared" si="95"/>
        <v>4</v>
      </c>
      <c r="AB662" s="95">
        <v>0</v>
      </c>
      <c r="AC662" s="95">
        <v>2</v>
      </c>
      <c r="AE662" s="217"/>
    </row>
    <row r="663" spans="1:31" ht="27" x14ac:dyDescent="0.25">
      <c r="A663" s="10">
        <v>24</v>
      </c>
      <c r="B663" s="213" t="s">
        <v>656</v>
      </c>
      <c r="C663" s="56">
        <v>3</v>
      </c>
      <c r="D663" s="96">
        <f t="shared" si="88"/>
        <v>2</v>
      </c>
      <c r="E663" s="211">
        <v>1</v>
      </c>
      <c r="F663" s="211">
        <v>0</v>
      </c>
      <c r="G663" s="211">
        <v>0</v>
      </c>
      <c r="H663" s="211">
        <v>0</v>
      </c>
      <c r="I663" s="211">
        <v>0</v>
      </c>
      <c r="J663" s="206">
        <f t="shared" si="89"/>
        <v>12</v>
      </c>
      <c r="K663" s="96">
        <f t="shared" si="90"/>
        <v>11</v>
      </c>
      <c r="L663" s="206">
        <f t="shared" si="91"/>
        <v>1</v>
      </c>
      <c r="M663" s="206">
        <f t="shared" si="91"/>
        <v>10</v>
      </c>
      <c r="N663" s="58">
        <v>8</v>
      </c>
      <c r="O663" s="121">
        <f t="shared" si="92"/>
        <v>8</v>
      </c>
      <c r="P663" s="207">
        <v>0</v>
      </c>
      <c r="Q663" s="95">
        <v>8</v>
      </c>
      <c r="R663" s="58">
        <v>3</v>
      </c>
      <c r="S663" s="121">
        <f t="shared" si="93"/>
        <v>2</v>
      </c>
      <c r="T663" s="207">
        <v>1</v>
      </c>
      <c r="U663" s="95">
        <v>1</v>
      </c>
      <c r="V663" s="58">
        <v>0</v>
      </c>
      <c r="W663" s="121">
        <f t="shared" si="94"/>
        <v>0</v>
      </c>
      <c r="X663" s="95">
        <v>0</v>
      </c>
      <c r="Y663" s="95">
        <v>0</v>
      </c>
      <c r="Z663" s="58">
        <v>1</v>
      </c>
      <c r="AA663" s="121">
        <f t="shared" si="95"/>
        <v>1</v>
      </c>
      <c r="AB663" s="95">
        <v>0</v>
      </c>
      <c r="AC663" s="95">
        <v>1</v>
      </c>
      <c r="AE663" s="217">
        <v>2</v>
      </c>
    </row>
    <row r="664" spans="1:31" ht="27" x14ac:dyDescent="0.25">
      <c r="A664" s="10">
        <v>25</v>
      </c>
      <c r="B664" s="213" t="s">
        <v>657</v>
      </c>
      <c r="C664" s="56">
        <v>3</v>
      </c>
      <c r="D664" s="96">
        <f t="shared" si="88"/>
        <v>3</v>
      </c>
      <c r="E664" s="208">
        <v>0</v>
      </c>
      <c r="F664" s="208">
        <v>2</v>
      </c>
      <c r="G664" s="208">
        <v>1</v>
      </c>
      <c r="H664" s="211">
        <v>0</v>
      </c>
      <c r="I664" s="211">
        <v>0</v>
      </c>
      <c r="J664" s="206">
        <f t="shared" si="89"/>
        <v>16</v>
      </c>
      <c r="K664" s="96">
        <f t="shared" si="90"/>
        <v>16</v>
      </c>
      <c r="L664" s="206">
        <f t="shared" si="91"/>
        <v>0</v>
      </c>
      <c r="M664" s="206">
        <f t="shared" si="91"/>
        <v>13</v>
      </c>
      <c r="N664" s="58">
        <v>11</v>
      </c>
      <c r="O664" s="121">
        <f t="shared" si="92"/>
        <v>11</v>
      </c>
      <c r="P664" s="207">
        <v>0</v>
      </c>
      <c r="Q664" s="95">
        <v>9</v>
      </c>
      <c r="R664" s="58">
        <v>3</v>
      </c>
      <c r="S664" s="121">
        <f t="shared" si="93"/>
        <v>3</v>
      </c>
      <c r="T664" s="207">
        <v>0</v>
      </c>
      <c r="U664" s="95">
        <v>2</v>
      </c>
      <c r="V664" s="58">
        <v>1</v>
      </c>
      <c r="W664" s="121">
        <f t="shared" si="94"/>
        <v>1</v>
      </c>
      <c r="X664" s="95">
        <v>0</v>
      </c>
      <c r="Y664" s="95">
        <v>1</v>
      </c>
      <c r="Z664" s="58">
        <v>1</v>
      </c>
      <c r="AA664" s="121">
        <f t="shared" si="95"/>
        <v>1</v>
      </c>
      <c r="AB664" s="95">
        <v>0</v>
      </c>
      <c r="AC664" s="95">
        <v>1</v>
      </c>
      <c r="AE664" s="217"/>
    </row>
    <row r="665" spans="1:31" ht="27" x14ac:dyDescent="0.25">
      <c r="A665" s="10">
        <v>26</v>
      </c>
      <c r="B665" s="213" t="s">
        <v>658</v>
      </c>
      <c r="C665" s="206">
        <v>15</v>
      </c>
      <c r="D665" s="96">
        <f t="shared" si="88"/>
        <v>9</v>
      </c>
      <c r="E665" s="95">
        <v>6</v>
      </c>
      <c r="F665" s="95">
        <v>5</v>
      </c>
      <c r="G665" s="95">
        <v>1</v>
      </c>
      <c r="H665" s="95">
        <v>0</v>
      </c>
      <c r="I665" s="95">
        <v>0</v>
      </c>
      <c r="J665" s="206">
        <f t="shared" si="89"/>
        <v>58</v>
      </c>
      <c r="K665" s="96">
        <f t="shared" si="90"/>
        <v>49</v>
      </c>
      <c r="L665" s="206">
        <f t="shared" si="91"/>
        <v>9</v>
      </c>
      <c r="M665" s="206">
        <f t="shared" si="91"/>
        <v>39</v>
      </c>
      <c r="N665" s="58">
        <v>35</v>
      </c>
      <c r="O665" s="121">
        <f t="shared" si="92"/>
        <v>29</v>
      </c>
      <c r="P665" s="207">
        <v>6</v>
      </c>
      <c r="Q665" s="95">
        <v>24</v>
      </c>
      <c r="R665" s="58">
        <v>15</v>
      </c>
      <c r="S665" s="121">
        <f t="shared" si="93"/>
        <v>12</v>
      </c>
      <c r="T665" s="207">
        <v>3</v>
      </c>
      <c r="U665" s="95">
        <v>10</v>
      </c>
      <c r="V665" s="58">
        <v>4</v>
      </c>
      <c r="W665" s="121">
        <f t="shared" si="94"/>
        <v>4</v>
      </c>
      <c r="X665" s="95">
        <v>0</v>
      </c>
      <c r="Y665" s="95">
        <v>3</v>
      </c>
      <c r="Z665" s="58">
        <v>4</v>
      </c>
      <c r="AA665" s="121">
        <f t="shared" si="95"/>
        <v>4</v>
      </c>
      <c r="AB665" s="95">
        <v>0</v>
      </c>
      <c r="AC665" s="95">
        <v>2</v>
      </c>
      <c r="AE665" s="217"/>
    </row>
    <row r="666" spans="1:31" ht="27" x14ac:dyDescent="0.35">
      <c r="A666" s="10">
        <v>27</v>
      </c>
      <c r="B666" s="213" t="s">
        <v>659</v>
      </c>
      <c r="C666" s="206">
        <v>10</v>
      </c>
      <c r="D666" s="96">
        <f t="shared" si="88"/>
        <v>5</v>
      </c>
      <c r="E666" s="95">
        <v>5</v>
      </c>
      <c r="F666" s="89">
        <v>2</v>
      </c>
      <c r="G666" s="95">
        <v>0</v>
      </c>
      <c r="H666" s="95">
        <v>0</v>
      </c>
      <c r="I666" s="95">
        <v>0</v>
      </c>
      <c r="J666" s="206">
        <f t="shared" si="89"/>
        <v>39</v>
      </c>
      <c r="K666" s="96">
        <f t="shared" si="90"/>
        <v>34</v>
      </c>
      <c r="L666" s="206">
        <f t="shared" si="91"/>
        <v>5</v>
      </c>
      <c r="M666" s="206">
        <f t="shared" si="91"/>
        <v>30</v>
      </c>
      <c r="N666" s="58">
        <v>24</v>
      </c>
      <c r="O666" s="121">
        <f t="shared" si="92"/>
        <v>24</v>
      </c>
      <c r="P666" s="207">
        <v>0</v>
      </c>
      <c r="Q666" s="95">
        <v>22</v>
      </c>
      <c r="R666" s="58">
        <v>10</v>
      </c>
      <c r="S666" s="121">
        <f t="shared" si="93"/>
        <v>6</v>
      </c>
      <c r="T666" s="207">
        <v>4</v>
      </c>
      <c r="U666" s="95">
        <v>4</v>
      </c>
      <c r="V666" s="58">
        <v>3</v>
      </c>
      <c r="W666" s="121">
        <f t="shared" si="94"/>
        <v>2</v>
      </c>
      <c r="X666" s="95">
        <v>1</v>
      </c>
      <c r="Y666" s="95">
        <v>2</v>
      </c>
      <c r="Z666" s="58">
        <v>2</v>
      </c>
      <c r="AA666" s="121">
        <f t="shared" si="95"/>
        <v>2</v>
      </c>
      <c r="AB666" s="95">
        <v>0</v>
      </c>
      <c r="AC666" s="95">
        <v>2</v>
      </c>
      <c r="AE666" s="217"/>
    </row>
    <row r="667" spans="1:31" ht="27" x14ac:dyDescent="0.35">
      <c r="A667" s="10">
        <v>28</v>
      </c>
      <c r="B667" s="213" t="s">
        <v>660</v>
      </c>
      <c r="C667" s="212">
        <v>3</v>
      </c>
      <c r="D667" s="96">
        <f t="shared" si="88"/>
        <v>3</v>
      </c>
      <c r="E667" s="89">
        <v>0</v>
      </c>
      <c r="F667" s="89">
        <v>2</v>
      </c>
      <c r="G667" s="89">
        <v>0</v>
      </c>
      <c r="H667" s="95">
        <v>0</v>
      </c>
      <c r="I667" s="95">
        <v>0</v>
      </c>
      <c r="J667" s="206">
        <f t="shared" si="89"/>
        <v>14.5</v>
      </c>
      <c r="K667" s="96">
        <f t="shared" si="90"/>
        <v>14.5</v>
      </c>
      <c r="L667" s="206">
        <f t="shared" si="91"/>
        <v>0</v>
      </c>
      <c r="M667" s="206">
        <f t="shared" si="91"/>
        <v>10</v>
      </c>
      <c r="N667" s="58">
        <v>10</v>
      </c>
      <c r="O667" s="121">
        <f t="shared" si="92"/>
        <v>10</v>
      </c>
      <c r="P667" s="207">
        <v>0</v>
      </c>
      <c r="Q667" s="95">
        <v>7</v>
      </c>
      <c r="R667" s="58">
        <v>3</v>
      </c>
      <c r="S667" s="121">
        <f t="shared" si="93"/>
        <v>3</v>
      </c>
      <c r="T667" s="207">
        <v>0</v>
      </c>
      <c r="U667" s="95">
        <v>1</v>
      </c>
      <c r="V667" s="58">
        <v>1</v>
      </c>
      <c r="W667" s="121">
        <f t="shared" si="94"/>
        <v>1</v>
      </c>
      <c r="X667" s="95">
        <v>0</v>
      </c>
      <c r="Y667" s="95">
        <v>1</v>
      </c>
      <c r="Z667" s="58">
        <v>0.5</v>
      </c>
      <c r="AA667" s="121">
        <f t="shared" si="95"/>
        <v>0.5</v>
      </c>
      <c r="AB667" s="95">
        <v>0</v>
      </c>
      <c r="AC667" s="95">
        <v>1</v>
      </c>
      <c r="AE667" s="217">
        <v>1</v>
      </c>
    </row>
    <row r="668" spans="1:31" ht="27" x14ac:dyDescent="0.25">
      <c r="A668" s="10"/>
      <c r="B668" s="214" t="s">
        <v>661</v>
      </c>
      <c r="C668" s="208"/>
      <c r="D668" s="96">
        <f t="shared" si="88"/>
        <v>0</v>
      </c>
      <c r="E668" s="208"/>
      <c r="F668" s="208"/>
      <c r="G668" s="208"/>
      <c r="H668" s="208"/>
      <c r="I668" s="208"/>
      <c r="J668" s="206"/>
      <c r="K668" s="96">
        <f t="shared" si="90"/>
        <v>0</v>
      </c>
      <c r="L668" s="207"/>
      <c r="M668" s="207"/>
      <c r="N668" s="207"/>
      <c r="O668" s="121"/>
      <c r="P668" s="207"/>
      <c r="Q668" s="207"/>
      <c r="R668" s="207"/>
      <c r="S668" s="121"/>
      <c r="T668" s="207"/>
      <c r="U668" s="207"/>
      <c r="V668" s="207"/>
      <c r="W668" s="121"/>
      <c r="X668" s="207"/>
      <c r="Y668" s="207"/>
      <c r="Z668" s="207"/>
      <c r="AA668" s="121"/>
      <c r="AB668" s="207"/>
      <c r="AC668" s="207"/>
      <c r="AE668" s="217"/>
    </row>
    <row r="669" spans="1:31" ht="27" x14ac:dyDescent="0.25">
      <c r="A669" s="10">
        <v>29</v>
      </c>
      <c r="B669" s="213" t="s">
        <v>662</v>
      </c>
      <c r="C669" s="206">
        <v>22</v>
      </c>
      <c r="D669" s="96">
        <f t="shared" si="88"/>
        <v>13</v>
      </c>
      <c r="E669" s="206">
        <v>9</v>
      </c>
      <c r="F669" s="211">
        <v>7</v>
      </c>
      <c r="G669" s="206">
        <v>12</v>
      </c>
      <c r="H669" s="211">
        <v>0</v>
      </c>
      <c r="I669" s="211">
        <v>0</v>
      </c>
      <c r="J669" s="206">
        <v>84</v>
      </c>
      <c r="K669" s="96">
        <f t="shared" si="90"/>
        <v>69</v>
      </c>
      <c r="L669" s="207">
        <v>15</v>
      </c>
      <c r="M669" s="207">
        <f>Q669+U669+Y669+AC669</f>
        <v>58</v>
      </c>
      <c r="N669" s="58">
        <v>45</v>
      </c>
      <c r="O669" s="121">
        <f t="shared" si="92"/>
        <v>40</v>
      </c>
      <c r="P669" s="207">
        <v>5</v>
      </c>
      <c r="Q669" s="207">
        <v>32</v>
      </c>
      <c r="R669" s="206">
        <v>22</v>
      </c>
      <c r="S669" s="121">
        <f t="shared" si="93"/>
        <v>17</v>
      </c>
      <c r="T669" s="207">
        <v>5</v>
      </c>
      <c r="U669" s="207">
        <v>16</v>
      </c>
      <c r="V669" s="58">
        <v>11</v>
      </c>
      <c r="W669" s="121">
        <f t="shared" si="94"/>
        <v>7</v>
      </c>
      <c r="X669" s="207">
        <v>4</v>
      </c>
      <c r="Y669" s="207">
        <v>6</v>
      </c>
      <c r="Z669" s="58">
        <v>5</v>
      </c>
      <c r="AA669" s="121">
        <f t="shared" si="95"/>
        <v>5</v>
      </c>
      <c r="AB669" s="207">
        <v>0</v>
      </c>
      <c r="AC669" s="207">
        <v>4</v>
      </c>
      <c r="AE669" s="217"/>
    </row>
    <row r="670" spans="1:31" ht="27" x14ac:dyDescent="0.25">
      <c r="A670" s="10">
        <v>30</v>
      </c>
      <c r="B670" s="213" t="s">
        <v>663</v>
      </c>
      <c r="C670" s="206">
        <v>15</v>
      </c>
      <c r="D670" s="96">
        <f t="shared" si="88"/>
        <v>11</v>
      </c>
      <c r="E670" s="206">
        <v>4</v>
      </c>
      <c r="F670" s="215">
        <v>6</v>
      </c>
      <c r="G670" s="206">
        <v>10</v>
      </c>
      <c r="H670" s="211">
        <v>0</v>
      </c>
      <c r="I670" s="211">
        <v>0</v>
      </c>
      <c r="J670" s="206">
        <v>61</v>
      </c>
      <c r="K670" s="96">
        <f t="shared" si="90"/>
        <v>51</v>
      </c>
      <c r="L670" s="207">
        <v>10</v>
      </c>
      <c r="M670" s="207">
        <f t="shared" ref="M670:M677" si="96">Q670+U670+Y670+AC670</f>
        <v>41</v>
      </c>
      <c r="N670" s="58">
        <v>35</v>
      </c>
      <c r="O670" s="121">
        <f t="shared" si="92"/>
        <v>31</v>
      </c>
      <c r="P670" s="207">
        <v>4</v>
      </c>
      <c r="Q670" s="207">
        <v>25</v>
      </c>
      <c r="R670" s="206">
        <v>15</v>
      </c>
      <c r="S670" s="121">
        <f t="shared" si="93"/>
        <v>10</v>
      </c>
      <c r="T670" s="207">
        <v>5</v>
      </c>
      <c r="U670" s="207">
        <v>7</v>
      </c>
      <c r="V670" s="58">
        <v>8</v>
      </c>
      <c r="W670" s="121">
        <f t="shared" si="94"/>
        <v>8</v>
      </c>
      <c r="X670" s="207">
        <v>0</v>
      </c>
      <c r="Y670" s="207">
        <v>7</v>
      </c>
      <c r="Z670" s="58">
        <v>2</v>
      </c>
      <c r="AA670" s="121">
        <f t="shared" si="95"/>
        <v>2</v>
      </c>
      <c r="AB670" s="207">
        <v>0</v>
      </c>
      <c r="AC670" s="207">
        <v>2</v>
      </c>
      <c r="AE670" s="217">
        <v>1</v>
      </c>
    </row>
    <row r="671" spans="1:31" ht="27" x14ac:dyDescent="0.25">
      <c r="A671" s="10">
        <v>31</v>
      </c>
      <c r="B671" s="213" t="s">
        <v>664</v>
      </c>
      <c r="C671" s="206">
        <v>20</v>
      </c>
      <c r="D671" s="96">
        <f t="shared" si="88"/>
        <v>16</v>
      </c>
      <c r="E671" s="206">
        <v>4</v>
      </c>
      <c r="F671" s="211">
        <v>11</v>
      </c>
      <c r="G671" s="206">
        <v>12</v>
      </c>
      <c r="H671" s="211">
        <v>0</v>
      </c>
      <c r="I671" s="211">
        <v>0</v>
      </c>
      <c r="J671" s="206">
        <v>74</v>
      </c>
      <c r="K671" s="96">
        <f t="shared" si="90"/>
        <v>65</v>
      </c>
      <c r="L671" s="207">
        <v>9</v>
      </c>
      <c r="M671" s="207">
        <f t="shared" si="96"/>
        <v>48</v>
      </c>
      <c r="N671" s="58">
        <v>41</v>
      </c>
      <c r="O671" s="121">
        <f t="shared" si="92"/>
        <v>38</v>
      </c>
      <c r="P671" s="207">
        <v>3</v>
      </c>
      <c r="Q671" s="207">
        <v>28</v>
      </c>
      <c r="R671" s="206">
        <v>20</v>
      </c>
      <c r="S671" s="121">
        <f t="shared" si="93"/>
        <v>16</v>
      </c>
      <c r="T671" s="207">
        <v>4</v>
      </c>
      <c r="U671" s="207">
        <v>11</v>
      </c>
      <c r="V671" s="58">
        <v>7</v>
      </c>
      <c r="W671" s="121">
        <f t="shared" si="94"/>
        <v>7</v>
      </c>
      <c r="X671" s="207">
        <v>0</v>
      </c>
      <c r="Y671" s="207">
        <v>6</v>
      </c>
      <c r="Z671" s="58">
        <v>5</v>
      </c>
      <c r="AA671" s="121">
        <f t="shared" si="95"/>
        <v>4</v>
      </c>
      <c r="AB671" s="207">
        <v>1</v>
      </c>
      <c r="AC671" s="207">
        <v>3</v>
      </c>
      <c r="AE671" s="217"/>
    </row>
    <row r="672" spans="1:31" ht="27" x14ac:dyDescent="0.35">
      <c r="A672" s="10">
        <v>32</v>
      </c>
      <c r="B672" s="213" t="s">
        <v>665</v>
      </c>
      <c r="C672" s="212">
        <v>16</v>
      </c>
      <c r="D672" s="96">
        <f t="shared" si="88"/>
        <v>13</v>
      </c>
      <c r="E672" s="212">
        <v>3</v>
      </c>
      <c r="F672" s="211">
        <v>11</v>
      </c>
      <c r="G672" s="212">
        <v>11</v>
      </c>
      <c r="H672" s="211">
        <v>0</v>
      </c>
      <c r="I672" s="211">
        <v>0</v>
      </c>
      <c r="J672" s="206">
        <v>61</v>
      </c>
      <c r="K672" s="96">
        <f t="shared" si="90"/>
        <v>52</v>
      </c>
      <c r="L672" s="207">
        <v>9</v>
      </c>
      <c r="M672" s="207">
        <f t="shared" si="96"/>
        <v>46</v>
      </c>
      <c r="N672" s="58">
        <v>35</v>
      </c>
      <c r="O672" s="121">
        <f t="shared" si="92"/>
        <v>31</v>
      </c>
      <c r="P672" s="207">
        <v>4</v>
      </c>
      <c r="Q672" s="207">
        <v>24</v>
      </c>
      <c r="R672" s="212">
        <v>16</v>
      </c>
      <c r="S672" s="121">
        <f t="shared" si="93"/>
        <v>14</v>
      </c>
      <c r="T672" s="207">
        <v>2</v>
      </c>
      <c r="U672" s="207">
        <v>12</v>
      </c>
      <c r="V672" s="58">
        <v>6</v>
      </c>
      <c r="W672" s="121">
        <f t="shared" si="94"/>
        <v>4</v>
      </c>
      <c r="X672" s="207">
        <v>2</v>
      </c>
      <c r="Y672" s="207">
        <v>7</v>
      </c>
      <c r="Z672" s="58">
        <v>3</v>
      </c>
      <c r="AA672" s="121">
        <f t="shared" si="95"/>
        <v>3</v>
      </c>
      <c r="AB672" s="207">
        <v>0</v>
      </c>
      <c r="AC672" s="207">
        <v>3</v>
      </c>
      <c r="AE672" s="217"/>
    </row>
    <row r="673" spans="1:31" ht="27" x14ac:dyDescent="0.25">
      <c r="A673" s="10">
        <v>33</v>
      </c>
      <c r="B673" s="213" t="s">
        <v>666</v>
      </c>
      <c r="C673" s="206">
        <v>15</v>
      </c>
      <c r="D673" s="96">
        <f t="shared" si="88"/>
        <v>10</v>
      </c>
      <c r="E673" s="206">
        <v>5</v>
      </c>
      <c r="F673" s="211">
        <v>5</v>
      </c>
      <c r="G673" s="206">
        <v>6</v>
      </c>
      <c r="H673" s="211">
        <v>0</v>
      </c>
      <c r="I673" s="211">
        <v>0</v>
      </c>
      <c r="J673" s="206">
        <v>59</v>
      </c>
      <c r="K673" s="96">
        <f t="shared" si="90"/>
        <v>54</v>
      </c>
      <c r="L673" s="207">
        <v>5</v>
      </c>
      <c r="M673" s="207">
        <f t="shared" si="96"/>
        <v>40</v>
      </c>
      <c r="N673" s="58">
        <v>32</v>
      </c>
      <c r="O673" s="121">
        <f t="shared" si="92"/>
        <v>30</v>
      </c>
      <c r="P673" s="207">
        <v>2</v>
      </c>
      <c r="Q673" s="207">
        <v>25</v>
      </c>
      <c r="R673" s="206">
        <v>15</v>
      </c>
      <c r="S673" s="121">
        <f t="shared" si="93"/>
        <v>13</v>
      </c>
      <c r="T673" s="207">
        <v>2</v>
      </c>
      <c r="U673" s="207">
        <v>9</v>
      </c>
      <c r="V673" s="58">
        <v>7</v>
      </c>
      <c r="W673" s="121">
        <f t="shared" si="94"/>
        <v>7</v>
      </c>
      <c r="X673" s="207">
        <v>0</v>
      </c>
      <c r="Y673" s="207">
        <v>3</v>
      </c>
      <c r="Z673" s="58">
        <v>4</v>
      </c>
      <c r="AA673" s="121">
        <f t="shared" si="95"/>
        <v>4</v>
      </c>
      <c r="AB673" s="207">
        <v>0</v>
      </c>
      <c r="AC673" s="207">
        <v>3</v>
      </c>
      <c r="AE673" s="217"/>
    </row>
    <row r="674" spans="1:31" s="216" customFormat="1" ht="27" x14ac:dyDescent="0.25">
      <c r="A674" s="10">
        <v>34</v>
      </c>
      <c r="B674" s="213" t="s">
        <v>667</v>
      </c>
      <c r="C674" s="206">
        <v>25</v>
      </c>
      <c r="D674" s="96">
        <f t="shared" si="88"/>
        <v>17</v>
      </c>
      <c r="E674" s="206">
        <v>8</v>
      </c>
      <c r="F674" s="211">
        <v>13</v>
      </c>
      <c r="G674" s="206">
        <v>14</v>
      </c>
      <c r="H674" s="211">
        <v>0</v>
      </c>
      <c r="I674" s="211">
        <v>3</v>
      </c>
      <c r="J674" s="206">
        <v>98</v>
      </c>
      <c r="K674" s="96">
        <f t="shared" si="90"/>
        <v>80</v>
      </c>
      <c r="L674" s="207">
        <v>18</v>
      </c>
      <c r="M674" s="207">
        <f t="shared" si="96"/>
        <v>62</v>
      </c>
      <c r="N674" s="58">
        <v>52</v>
      </c>
      <c r="O674" s="121">
        <f t="shared" si="92"/>
        <v>47</v>
      </c>
      <c r="P674" s="207">
        <v>5</v>
      </c>
      <c r="Q674" s="207">
        <v>36</v>
      </c>
      <c r="R674" s="206">
        <v>25</v>
      </c>
      <c r="S674" s="121">
        <f t="shared" si="93"/>
        <v>18</v>
      </c>
      <c r="T674" s="207">
        <v>7</v>
      </c>
      <c r="U674" s="207">
        <v>15</v>
      </c>
      <c r="V674" s="58">
        <v>13</v>
      </c>
      <c r="W674" s="121">
        <f t="shared" si="94"/>
        <v>8</v>
      </c>
      <c r="X674" s="207">
        <v>5</v>
      </c>
      <c r="Y674" s="207">
        <v>6</v>
      </c>
      <c r="Z674" s="58">
        <v>7</v>
      </c>
      <c r="AA674" s="121">
        <f t="shared" si="95"/>
        <v>7</v>
      </c>
      <c r="AB674" s="207">
        <v>0</v>
      </c>
      <c r="AC674" s="207">
        <v>5</v>
      </c>
      <c r="AE674" s="217"/>
    </row>
    <row r="675" spans="1:31" s="216" customFormat="1" ht="27" x14ac:dyDescent="0.25">
      <c r="A675" s="10">
        <v>35</v>
      </c>
      <c r="B675" s="213" t="s">
        <v>668</v>
      </c>
      <c r="C675" s="206">
        <v>16</v>
      </c>
      <c r="D675" s="96">
        <f t="shared" si="88"/>
        <v>13</v>
      </c>
      <c r="E675" s="206">
        <v>3</v>
      </c>
      <c r="F675" s="211">
        <v>7</v>
      </c>
      <c r="G675" s="206">
        <v>12</v>
      </c>
      <c r="H675" s="211">
        <v>0</v>
      </c>
      <c r="I675" s="211">
        <v>0</v>
      </c>
      <c r="J675" s="206">
        <v>62</v>
      </c>
      <c r="K675" s="96">
        <f t="shared" si="90"/>
        <v>54</v>
      </c>
      <c r="L675" s="207">
        <v>8</v>
      </c>
      <c r="M675" s="207">
        <f t="shared" si="96"/>
        <v>47</v>
      </c>
      <c r="N675" s="58">
        <v>36</v>
      </c>
      <c r="O675" s="121">
        <f t="shared" si="92"/>
        <v>34</v>
      </c>
      <c r="P675" s="207">
        <v>2</v>
      </c>
      <c r="Q675" s="207">
        <v>30</v>
      </c>
      <c r="R675" s="206">
        <v>16</v>
      </c>
      <c r="S675" s="121">
        <f t="shared" si="93"/>
        <v>13</v>
      </c>
      <c r="T675" s="207">
        <v>3</v>
      </c>
      <c r="U675" s="207">
        <v>11</v>
      </c>
      <c r="V675" s="58">
        <v>6</v>
      </c>
      <c r="W675" s="121">
        <f t="shared" si="94"/>
        <v>5</v>
      </c>
      <c r="X675" s="207">
        <v>1</v>
      </c>
      <c r="Y675" s="207">
        <v>4</v>
      </c>
      <c r="Z675" s="58">
        <v>3</v>
      </c>
      <c r="AA675" s="121">
        <f t="shared" si="95"/>
        <v>2</v>
      </c>
      <c r="AB675" s="207">
        <v>1</v>
      </c>
      <c r="AC675" s="207">
        <v>2</v>
      </c>
      <c r="AE675" s="217"/>
    </row>
    <row r="676" spans="1:31" s="216" customFormat="1" ht="27" x14ac:dyDescent="0.25">
      <c r="A676" s="10">
        <v>36</v>
      </c>
      <c r="B676" s="213" t="s">
        <v>669</v>
      </c>
      <c r="C676" s="206">
        <v>14</v>
      </c>
      <c r="D676" s="96">
        <f t="shared" si="88"/>
        <v>11</v>
      </c>
      <c r="E676" s="206">
        <v>3</v>
      </c>
      <c r="F676" s="211">
        <v>9</v>
      </c>
      <c r="G676" s="206">
        <v>10</v>
      </c>
      <c r="H676" s="211">
        <v>0</v>
      </c>
      <c r="I676" s="211">
        <v>0</v>
      </c>
      <c r="J676" s="206">
        <v>55</v>
      </c>
      <c r="K676" s="96">
        <f t="shared" si="90"/>
        <v>47</v>
      </c>
      <c r="L676" s="207">
        <v>8</v>
      </c>
      <c r="M676" s="207">
        <f t="shared" si="96"/>
        <v>43</v>
      </c>
      <c r="N676" s="58">
        <v>33</v>
      </c>
      <c r="O676" s="121">
        <f t="shared" si="92"/>
        <v>30</v>
      </c>
      <c r="P676" s="207">
        <v>3</v>
      </c>
      <c r="Q676" s="207">
        <v>26</v>
      </c>
      <c r="R676" s="206">
        <v>14</v>
      </c>
      <c r="S676" s="121">
        <f t="shared" si="93"/>
        <v>11</v>
      </c>
      <c r="T676" s="207">
        <v>3</v>
      </c>
      <c r="U676" s="207">
        <v>11</v>
      </c>
      <c r="V676" s="58">
        <v>4</v>
      </c>
      <c r="W676" s="121">
        <f t="shared" si="94"/>
        <v>3</v>
      </c>
      <c r="X676" s="207">
        <v>1</v>
      </c>
      <c r="Y676" s="207">
        <v>3</v>
      </c>
      <c r="Z676" s="58">
        <v>3</v>
      </c>
      <c r="AA676" s="121">
        <f t="shared" si="95"/>
        <v>3</v>
      </c>
      <c r="AB676" s="207">
        <v>0</v>
      </c>
      <c r="AC676" s="207">
        <v>3</v>
      </c>
      <c r="AE676" s="217"/>
    </row>
    <row r="677" spans="1:31" s="216" customFormat="1" ht="27" x14ac:dyDescent="0.25">
      <c r="A677" s="10">
        <v>37</v>
      </c>
      <c r="B677" s="213" t="s">
        <v>670</v>
      </c>
      <c r="C677" s="206">
        <v>15</v>
      </c>
      <c r="D677" s="96">
        <f t="shared" si="88"/>
        <v>6</v>
      </c>
      <c r="E677" s="206">
        <v>9</v>
      </c>
      <c r="F677" s="211">
        <v>5</v>
      </c>
      <c r="G677" s="206">
        <v>3</v>
      </c>
      <c r="H677" s="211">
        <v>0</v>
      </c>
      <c r="I677" s="211">
        <v>1</v>
      </c>
      <c r="J677" s="206">
        <v>62</v>
      </c>
      <c r="K677" s="96">
        <f t="shared" si="90"/>
        <v>46</v>
      </c>
      <c r="L677" s="207">
        <v>16</v>
      </c>
      <c r="M677" s="207">
        <f t="shared" si="96"/>
        <v>38</v>
      </c>
      <c r="N677" s="58">
        <v>36</v>
      </c>
      <c r="O677" s="121">
        <f t="shared" si="92"/>
        <v>31</v>
      </c>
      <c r="P677" s="207">
        <v>5</v>
      </c>
      <c r="Q677" s="207">
        <v>25</v>
      </c>
      <c r="R677" s="206">
        <v>15</v>
      </c>
      <c r="S677" s="121">
        <f t="shared" si="93"/>
        <v>7</v>
      </c>
      <c r="T677" s="207">
        <v>8</v>
      </c>
      <c r="U677" s="207">
        <v>6</v>
      </c>
      <c r="V677" s="58">
        <v>6</v>
      </c>
      <c r="W677" s="121">
        <f t="shared" si="94"/>
        <v>4</v>
      </c>
      <c r="X677" s="207">
        <v>2</v>
      </c>
      <c r="Y677" s="207">
        <v>4</v>
      </c>
      <c r="Z677" s="58">
        <v>4</v>
      </c>
      <c r="AA677" s="121">
        <f t="shared" si="95"/>
        <v>4</v>
      </c>
      <c r="AB677" s="207">
        <v>0</v>
      </c>
      <c r="AC677" s="207">
        <v>3</v>
      </c>
      <c r="AE677" s="217"/>
    </row>
    <row r="678" spans="1:31" s="25" customFormat="1" ht="25.5" x14ac:dyDescent="0.25">
      <c r="A678" s="24"/>
      <c r="B678" s="24" t="s">
        <v>12</v>
      </c>
      <c r="C678" s="24">
        <f>SUM(C640:C677)</f>
        <v>313</v>
      </c>
      <c r="D678" s="24">
        <f t="shared" ref="D678:I678" si="97">SUM(D640:D677)</f>
        <v>218</v>
      </c>
      <c r="E678" s="24">
        <f t="shared" si="97"/>
        <v>95</v>
      </c>
      <c r="F678" s="24">
        <f t="shared" si="97"/>
        <v>123</v>
      </c>
      <c r="G678" s="24">
        <f t="shared" si="97"/>
        <v>103</v>
      </c>
      <c r="H678" s="24">
        <f t="shared" si="97"/>
        <v>2</v>
      </c>
      <c r="I678" s="24">
        <f t="shared" si="97"/>
        <v>4</v>
      </c>
      <c r="J678" s="24">
        <f>SUM(J640:J677)</f>
        <v>1307</v>
      </c>
      <c r="K678" s="24">
        <f t="shared" ref="K678:AE678" si="98">SUM(K640:K677)</f>
        <v>1152</v>
      </c>
      <c r="L678" s="24">
        <f t="shared" si="98"/>
        <v>155</v>
      </c>
      <c r="M678" s="24">
        <f t="shared" si="98"/>
        <v>968</v>
      </c>
      <c r="N678" s="24">
        <f t="shared" si="98"/>
        <v>764</v>
      </c>
      <c r="O678" s="24">
        <f t="shared" si="98"/>
        <v>712</v>
      </c>
      <c r="P678" s="24">
        <f t="shared" si="98"/>
        <v>52</v>
      </c>
      <c r="Q678" s="24">
        <f t="shared" si="98"/>
        <v>603</v>
      </c>
      <c r="R678" s="24">
        <f t="shared" si="98"/>
        <v>313</v>
      </c>
      <c r="S678" s="24">
        <f t="shared" si="98"/>
        <v>242</v>
      </c>
      <c r="T678" s="24">
        <f t="shared" si="98"/>
        <v>71</v>
      </c>
      <c r="U678" s="24">
        <f t="shared" si="98"/>
        <v>199</v>
      </c>
      <c r="V678" s="24">
        <f t="shared" si="98"/>
        <v>131</v>
      </c>
      <c r="W678" s="24">
        <f t="shared" si="98"/>
        <v>112</v>
      </c>
      <c r="X678" s="24">
        <f t="shared" si="98"/>
        <v>19</v>
      </c>
      <c r="Y678" s="24">
        <f t="shared" si="98"/>
        <v>97</v>
      </c>
      <c r="Z678" s="24">
        <f t="shared" si="98"/>
        <v>90</v>
      </c>
      <c r="AA678" s="24">
        <f t="shared" si="98"/>
        <v>86</v>
      </c>
      <c r="AB678" s="24">
        <f t="shared" si="98"/>
        <v>4</v>
      </c>
      <c r="AC678" s="24">
        <f t="shared" si="98"/>
        <v>69</v>
      </c>
      <c r="AE678" s="404">
        <f t="shared" si="98"/>
        <v>67</v>
      </c>
    </row>
    <row r="679" spans="1:31" s="25" customFormat="1" ht="27" x14ac:dyDescent="0.25">
      <c r="A679" s="24"/>
      <c r="B679" s="9" t="s">
        <v>671</v>
      </c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E679" s="217"/>
    </row>
    <row r="680" spans="1:31" ht="27" x14ac:dyDescent="0.25">
      <c r="A680" s="10">
        <v>1</v>
      </c>
      <c r="B680" s="218" t="s">
        <v>672</v>
      </c>
      <c r="C680" s="21">
        <v>5</v>
      </c>
      <c r="D680" s="22">
        <v>4</v>
      </c>
      <c r="E680" s="42">
        <v>1</v>
      </c>
      <c r="F680" s="42">
        <v>3</v>
      </c>
      <c r="G680" s="42">
        <v>1</v>
      </c>
      <c r="H680" s="42">
        <v>0</v>
      </c>
      <c r="I680" s="42">
        <v>0</v>
      </c>
      <c r="J680" s="42">
        <v>22</v>
      </c>
      <c r="K680" s="22">
        <v>18</v>
      </c>
      <c r="L680" s="42">
        <v>4</v>
      </c>
      <c r="M680" s="42">
        <v>17</v>
      </c>
      <c r="N680" s="42">
        <v>14</v>
      </c>
      <c r="O680" s="22">
        <v>12</v>
      </c>
      <c r="P680" s="42">
        <v>2</v>
      </c>
      <c r="Q680" s="42">
        <v>11</v>
      </c>
      <c r="R680" s="42">
        <v>5</v>
      </c>
      <c r="S680" s="22">
        <v>3</v>
      </c>
      <c r="T680" s="42">
        <v>2</v>
      </c>
      <c r="U680" s="42">
        <v>3</v>
      </c>
      <c r="V680" s="42">
        <v>2</v>
      </c>
      <c r="W680" s="22">
        <v>2</v>
      </c>
      <c r="X680" s="42">
        <v>0</v>
      </c>
      <c r="Y680" s="42">
        <v>2</v>
      </c>
      <c r="Z680" s="42">
        <v>1</v>
      </c>
      <c r="AA680" s="22">
        <v>1</v>
      </c>
      <c r="AB680" s="42">
        <v>0</v>
      </c>
      <c r="AC680" s="42">
        <v>1</v>
      </c>
      <c r="AE680" s="217">
        <v>6</v>
      </c>
    </row>
    <row r="681" spans="1:31" ht="27" x14ac:dyDescent="0.25">
      <c r="A681" s="10">
        <v>2</v>
      </c>
      <c r="B681" s="218" t="s">
        <v>673</v>
      </c>
      <c r="C681" s="21">
        <v>8</v>
      </c>
      <c r="D681" s="22">
        <v>5</v>
      </c>
      <c r="E681" s="42">
        <v>3</v>
      </c>
      <c r="F681" s="42">
        <v>3</v>
      </c>
      <c r="G681" s="42">
        <v>0</v>
      </c>
      <c r="H681" s="42">
        <v>0</v>
      </c>
      <c r="I681" s="42">
        <v>0</v>
      </c>
      <c r="J681" s="42">
        <v>30</v>
      </c>
      <c r="K681" s="22">
        <v>27</v>
      </c>
      <c r="L681" s="42">
        <v>3</v>
      </c>
      <c r="M681" s="42">
        <v>24</v>
      </c>
      <c r="N681" s="42">
        <v>20</v>
      </c>
      <c r="O681" s="22">
        <v>20</v>
      </c>
      <c r="P681" s="42">
        <v>0</v>
      </c>
      <c r="Q681" s="42">
        <v>18</v>
      </c>
      <c r="R681" s="42">
        <v>8</v>
      </c>
      <c r="S681" s="22">
        <v>5</v>
      </c>
      <c r="T681" s="42">
        <v>3</v>
      </c>
      <c r="U681" s="42">
        <v>4</v>
      </c>
      <c r="V681" s="42">
        <v>0</v>
      </c>
      <c r="W681" s="22">
        <v>0</v>
      </c>
      <c r="X681" s="42">
        <v>0</v>
      </c>
      <c r="Y681" s="42">
        <v>0</v>
      </c>
      <c r="Z681" s="42">
        <v>2</v>
      </c>
      <c r="AA681" s="22">
        <v>2</v>
      </c>
      <c r="AB681" s="42">
        <v>0</v>
      </c>
      <c r="AC681" s="42">
        <v>2</v>
      </c>
      <c r="AE681" s="217">
        <v>7</v>
      </c>
    </row>
    <row r="682" spans="1:31" ht="27" x14ac:dyDescent="0.25">
      <c r="A682" s="10">
        <v>3</v>
      </c>
      <c r="B682" s="218" t="s">
        <v>674</v>
      </c>
      <c r="C682" s="21">
        <v>3</v>
      </c>
      <c r="D682" s="22">
        <v>3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v>14</v>
      </c>
      <c r="K682" s="22">
        <v>14</v>
      </c>
      <c r="L682" s="42">
        <v>0</v>
      </c>
      <c r="M682" s="42">
        <v>10</v>
      </c>
      <c r="N682" s="42">
        <v>11</v>
      </c>
      <c r="O682" s="22">
        <v>11</v>
      </c>
      <c r="P682" s="42">
        <v>0</v>
      </c>
      <c r="Q682" s="42">
        <v>9</v>
      </c>
      <c r="R682" s="42">
        <v>3</v>
      </c>
      <c r="S682" s="22">
        <v>3</v>
      </c>
      <c r="T682" s="42">
        <v>0</v>
      </c>
      <c r="U682" s="42">
        <v>1</v>
      </c>
      <c r="V682" s="42">
        <v>0</v>
      </c>
      <c r="W682" s="22">
        <v>0</v>
      </c>
      <c r="X682" s="42">
        <v>0</v>
      </c>
      <c r="Y682" s="42">
        <v>0</v>
      </c>
      <c r="Z682" s="42">
        <v>0</v>
      </c>
      <c r="AA682" s="22">
        <v>0</v>
      </c>
      <c r="AB682" s="42">
        <v>0</v>
      </c>
      <c r="AC682" s="42">
        <v>0</v>
      </c>
      <c r="AE682" s="217">
        <v>4</v>
      </c>
    </row>
    <row r="683" spans="1:31" ht="27" x14ac:dyDescent="0.25">
      <c r="A683" s="10">
        <v>4</v>
      </c>
      <c r="B683" s="218" t="s">
        <v>675</v>
      </c>
      <c r="C683" s="21">
        <v>4</v>
      </c>
      <c r="D683" s="22">
        <v>3</v>
      </c>
      <c r="E683" s="42">
        <v>1</v>
      </c>
      <c r="F683" s="42">
        <v>1</v>
      </c>
      <c r="G683" s="42">
        <v>0</v>
      </c>
      <c r="H683" s="42">
        <v>0</v>
      </c>
      <c r="I683" s="42">
        <v>0</v>
      </c>
      <c r="J683" s="42">
        <v>16</v>
      </c>
      <c r="K683" s="22">
        <v>15</v>
      </c>
      <c r="L683" s="42">
        <v>1</v>
      </c>
      <c r="M683" s="42">
        <v>10</v>
      </c>
      <c r="N683" s="42">
        <v>12</v>
      </c>
      <c r="O683" s="22">
        <v>12</v>
      </c>
      <c r="P683" s="42">
        <v>0</v>
      </c>
      <c r="Q683" s="42">
        <v>8</v>
      </c>
      <c r="R683" s="42">
        <v>4</v>
      </c>
      <c r="S683" s="22">
        <v>3</v>
      </c>
      <c r="T683" s="42">
        <v>1</v>
      </c>
      <c r="U683" s="42">
        <v>2</v>
      </c>
      <c r="V683" s="42">
        <v>0</v>
      </c>
      <c r="W683" s="22">
        <v>0</v>
      </c>
      <c r="X683" s="42">
        <v>0</v>
      </c>
      <c r="Y683" s="42">
        <v>0</v>
      </c>
      <c r="Z683" s="42">
        <v>0</v>
      </c>
      <c r="AA683" s="22">
        <v>0</v>
      </c>
      <c r="AB683" s="42">
        <v>0</v>
      </c>
      <c r="AC683" s="42">
        <v>0</v>
      </c>
      <c r="AE683" s="217">
        <v>2</v>
      </c>
    </row>
    <row r="684" spans="1:31" ht="27" x14ac:dyDescent="0.25">
      <c r="A684" s="10">
        <v>5</v>
      </c>
      <c r="B684" s="218" t="s">
        <v>676</v>
      </c>
      <c r="C684" s="21">
        <v>3</v>
      </c>
      <c r="D684" s="22">
        <v>1</v>
      </c>
      <c r="E684" s="42">
        <v>2</v>
      </c>
      <c r="F684" s="42">
        <v>0</v>
      </c>
      <c r="G684" s="42">
        <v>0</v>
      </c>
      <c r="H684" s="42">
        <v>0</v>
      </c>
      <c r="I684" s="42">
        <v>0</v>
      </c>
      <c r="J684" s="42">
        <v>15</v>
      </c>
      <c r="K684" s="22">
        <v>9</v>
      </c>
      <c r="L684" s="42">
        <v>6</v>
      </c>
      <c r="M684" s="42">
        <v>7</v>
      </c>
      <c r="N684" s="42">
        <v>10</v>
      </c>
      <c r="O684" s="22">
        <v>6</v>
      </c>
      <c r="P684" s="42">
        <v>4</v>
      </c>
      <c r="Q684" s="42">
        <v>5</v>
      </c>
      <c r="R684" s="42">
        <v>3</v>
      </c>
      <c r="S684" s="22">
        <v>1</v>
      </c>
      <c r="T684" s="42">
        <v>2</v>
      </c>
      <c r="U684" s="42">
        <v>1</v>
      </c>
      <c r="V684" s="42">
        <v>1</v>
      </c>
      <c r="W684" s="22">
        <v>1</v>
      </c>
      <c r="X684" s="42">
        <v>0</v>
      </c>
      <c r="Y684" s="42">
        <v>1</v>
      </c>
      <c r="Z684" s="42">
        <v>1</v>
      </c>
      <c r="AA684" s="22">
        <v>1</v>
      </c>
      <c r="AB684" s="42">
        <v>0</v>
      </c>
      <c r="AC684" s="42">
        <v>0</v>
      </c>
      <c r="AE684" s="217">
        <v>1</v>
      </c>
    </row>
    <row r="685" spans="1:31" ht="27" x14ac:dyDescent="0.25">
      <c r="A685" s="10">
        <v>6</v>
      </c>
      <c r="B685" s="218" t="s">
        <v>677</v>
      </c>
      <c r="C685" s="21">
        <v>3</v>
      </c>
      <c r="D685" s="22">
        <v>2</v>
      </c>
      <c r="E685" s="42">
        <v>1</v>
      </c>
      <c r="F685" s="42">
        <v>0</v>
      </c>
      <c r="G685" s="42">
        <v>0</v>
      </c>
      <c r="H685" s="42">
        <v>0</v>
      </c>
      <c r="I685" s="42">
        <v>0</v>
      </c>
      <c r="J685" s="42">
        <v>14</v>
      </c>
      <c r="K685" s="22">
        <v>12</v>
      </c>
      <c r="L685" s="42">
        <v>2</v>
      </c>
      <c r="M685" s="42">
        <v>10</v>
      </c>
      <c r="N685" s="42">
        <v>10</v>
      </c>
      <c r="O685" s="22">
        <v>9</v>
      </c>
      <c r="P685" s="42">
        <v>1</v>
      </c>
      <c r="Q685" s="42">
        <v>8</v>
      </c>
      <c r="R685" s="42">
        <v>3</v>
      </c>
      <c r="S685" s="22">
        <v>2</v>
      </c>
      <c r="T685" s="42">
        <v>1</v>
      </c>
      <c r="U685" s="42">
        <v>1</v>
      </c>
      <c r="V685" s="42">
        <v>1</v>
      </c>
      <c r="W685" s="22">
        <v>1</v>
      </c>
      <c r="X685" s="42">
        <v>0</v>
      </c>
      <c r="Y685" s="42">
        <v>1</v>
      </c>
      <c r="Z685" s="42">
        <v>0</v>
      </c>
      <c r="AA685" s="22">
        <v>0</v>
      </c>
      <c r="AB685" s="42">
        <v>0</v>
      </c>
      <c r="AC685" s="42">
        <v>0</v>
      </c>
      <c r="AE685" s="217"/>
    </row>
    <row r="686" spans="1:31" ht="27" x14ac:dyDescent="0.25">
      <c r="A686" s="10">
        <v>7</v>
      </c>
      <c r="B686" s="218" t="s">
        <v>678</v>
      </c>
      <c r="C686" s="21">
        <v>7</v>
      </c>
      <c r="D686" s="22">
        <v>3</v>
      </c>
      <c r="E686" s="42">
        <v>4</v>
      </c>
      <c r="F686" s="42">
        <v>3</v>
      </c>
      <c r="G686" s="42">
        <v>0</v>
      </c>
      <c r="H686" s="42">
        <v>0</v>
      </c>
      <c r="I686" s="42">
        <v>0</v>
      </c>
      <c r="J686" s="42">
        <v>29</v>
      </c>
      <c r="K686" s="22">
        <v>26</v>
      </c>
      <c r="L686" s="42">
        <v>3</v>
      </c>
      <c r="M686" s="42">
        <v>21</v>
      </c>
      <c r="N686" s="42">
        <v>17</v>
      </c>
      <c r="O686" s="22">
        <v>16</v>
      </c>
      <c r="P686" s="42">
        <v>1</v>
      </c>
      <c r="Q686" s="42">
        <v>13</v>
      </c>
      <c r="R686" s="42">
        <v>8</v>
      </c>
      <c r="S686" s="22">
        <v>6</v>
      </c>
      <c r="T686" s="42">
        <v>2</v>
      </c>
      <c r="U686" s="42">
        <v>5</v>
      </c>
      <c r="V686" s="42">
        <v>1</v>
      </c>
      <c r="W686" s="22">
        <v>1</v>
      </c>
      <c r="X686" s="42">
        <v>0</v>
      </c>
      <c r="Y686" s="42">
        <v>1</v>
      </c>
      <c r="Z686" s="42">
        <v>3</v>
      </c>
      <c r="AA686" s="22">
        <v>3</v>
      </c>
      <c r="AB686" s="42">
        <v>0</v>
      </c>
      <c r="AC686" s="42">
        <v>2</v>
      </c>
      <c r="AE686" s="217">
        <v>5</v>
      </c>
    </row>
    <row r="687" spans="1:31" ht="27" x14ac:dyDescent="0.25">
      <c r="A687" s="10">
        <v>8</v>
      </c>
      <c r="B687" s="218" t="s">
        <v>679</v>
      </c>
      <c r="C687" s="21">
        <v>8</v>
      </c>
      <c r="D687" s="22">
        <v>7</v>
      </c>
      <c r="E687" s="42">
        <v>1</v>
      </c>
      <c r="F687" s="42">
        <v>4</v>
      </c>
      <c r="G687" s="42">
        <v>0</v>
      </c>
      <c r="H687" s="42">
        <v>0</v>
      </c>
      <c r="I687" s="42">
        <v>0</v>
      </c>
      <c r="J687" s="42">
        <v>31</v>
      </c>
      <c r="K687" s="22">
        <v>25</v>
      </c>
      <c r="L687" s="42">
        <v>6</v>
      </c>
      <c r="M687" s="42">
        <v>20</v>
      </c>
      <c r="N687" s="42">
        <v>19</v>
      </c>
      <c r="O687" s="22">
        <v>17</v>
      </c>
      <c r="P687" s="42">
        <v>2</v>
      </c>
      <c r="Q687" s="42">
        <v>15</v>
      </c>
      <c r="R687" s="42">
        <v>9</v>
      </c>
      <c r="S687" s="22">
        <v>6</v>
      </c>
      <c r="T687" s="42">
        <v>3</v>
      </c>
      <c r="U687" s="42">
        <v>3</v>
      </c>
      <c r="V687" s="42">
        <v>1</v>
      </c>
      <c r="W687" s="22">
        <v>1</v>
      </c>
      <c r="X687" s="42">
        <v>0</v>
      </c>
      <c r="Y687" s="42">
        <v>1</v>
      </c>
      <c r="Z687" s="42">
        <v>2</v>
      </c>
      <c r="AA687" s="22">
        <v>1</v>
      </c>
      <c r="AB687" s="42">
        <v>1</v>
      </c>
      <c r="AC687" s="42">
        <v>1</v>
      </c>
      <c r="AE687" s="217">
        <v>1</v>
      </c>
    </row>
    <row r="688" spans="1:31" ht="27" x14ac:dyDescent="0.25">
      <c r="A688" s="10">
        <v>9</v>
      </c>
      <c r="B688" s="49" t="s">
        <v>680</v>
      </c>
      <c r="C688" s="21">
        <v>3</v>
      </c>
      <c r="D688" s="22">
        <v>2</v>
      </c>
      <c r="E688" s="42">
        <v>1</v>
      </c>
      <c r="F688" s="42">
        <v>1</v>
      </c>
      <c r="G688" s="42">
        <v>0</v>
      </c>
      <c r="H688" s="42">
        <v>0</v>
      </c>
      <c r="I688" s="42">
        <v>0</v>
      </c>
      <c r="J688" s="42">
        <v>14</v>
      </c>
      <c r="K688" s="22">
        <v>8</v>
      </c>
      <c r="L688" s="42">
        <v>6</v>
      </c>
      <c r="M688" s="42">
        <v>6</v>
      </c>
      <c r="N688" s="42">
        <v>10</v>
      </c>
      <c r="O688" s="22">
        <v>6</v>
      </c>
      <c r="P688" s="42">
        <v>4</v>
      </c>
      <c r="Q688" s="42">
        <v>5</v>
      </c>
      <c r="R688" s="42">
        <v>3</v>
      </c>
      <c r="S688" s="22">
        <v>1</v>
      </c>
      <c r="T688" s="42">
        <v>2</v>
      </c>
      <c r="U688" s="42">
        <v>0</v>
      </c>
      <c r="V688" s="42">
        <v>0</v>
      </c>
      <c r="W688" s="22">
        <v>0</v>
      </c>
      <c r="X688" s="42">
        <v>0</v>
      </c>
      <c r="Y688" s="42">
        <v>0</v>
      </c>
      <c r="Z688" s="42">
        <v>1</v>
      </c>
      <c r="AA688" s="22">
        <v>1</v>
      </c>
      <c r="AB688" s="42">
        <v>0</v>
      </c>
      <c r="AC688" s="42">
        <v>1</v>
      </c>
      <c r="AE688" s="217">
        <v>3</v>
      </c>
    </row>
    <row r="689" spans="1:31" ht="27" x14ac:dyDescent="0.25">
      <c r="A689" s="10">
        <v>10</v>
      </c>
      <c r="B689" s="218" t="s">
        <v>681</v>
      </c>
      <c r="C689" s="21">
        <v>3</v>
      </c>
      <c r="D689" s="22">
        <v>2</v>
      </c>
      <c r="E689" s="42">
        <v>1</v>
      </c>
      <c r="F689" s="42">
        <v>2</v>
      </c>
      <c r="G689" s="42">
        <v>0</v>
      </c>
      <c r="H689" s="42">
        <v>0</v>
      </c>
      <c r="I689" s="42">
        <v>0</v>
      </c>
      <c r="J689" s="42">
        <v>14</v>
      </c>
      <c r="K689" s="22">
        <v>13</v>
      </c>
      <c r="L689" s="42">
        <v>1</v>
      </c>
      <c r="M689" s="42">
        <v>10</v>
      </c>
      <c r="N689" s="42">
        <v>9</v>
      </c>
      <c r="O689" s="22">
        <v>8</v>
      </c>
      <c r="P689" s="42">
        <v>1</v>
      </c>
      <c r="Q689" s="42">
        <v>5</v>
      </c>
      <c r="R689" s="42">
        <v>3</v>
      </c>
      <c r="S689" s="22">
        <v>3</v>
      </c>
      <c r="T689" s="42">
        <v>0</v>
      </c>
      <c r="U689" s="42">
        <v>3</v>
      </c>
      <c r="V689" s="42">
        <v>1</v>
      </c>
      <c r="W689" s="22">
        <v>1</v>
      </c>
      <c r="X689" s="42">
        <v>0</v>
      </c>
      <c r="Y689" s="42">
        <v>1</v>
      </c>
      <c r="Z689" s="42">
        <v>1</v>
      </c>
      <c r="AA689" s="22">
        <v>1</v>
      </c>
      <c r="AB689" s="42">
        <v>0</v>
      </c>
      <c r="AC689" s="42">
        <v>1</v>
      </c>
      <c r="AE689" s="217">
        <v>1</v>
      </c>
    </row>
    <row r="690" spans="1:31" ht="27" x14ac:dyDescent="0.25">
      <c r="A690" s="10">
        <v>11</v>
      </c>
      <c r="B690" s="218" t="s">
        <v>682</v>
      </c>
      <c r="C690" s="21">
        <v>4</v>
      </c>
      <c r="D690" s="22">
        <v>4</v>
      </c>
      <c r="E690" s="42">
        <v>0</v>
      </c>
      <c r="F690" s="42">
        <v>3</v>
      </c>
      <c r="G690" s="42">
        <v>1</v>
      </c>
      <c r="H690" s="42">
        <v>0</v>
      </c>
      <c r="I690" s="42">
        <v>0</v>
      </c>
      <c r="J690" s="42">
        <v>18</v>
      </c>
      <c r="K690" s="22">
        <v>18</v>
      </c>
      <c r="L690" s="42">
        <v>0</v>
      </c>
      <c r="M690" s="42">
        <v>17</v>
      </c>
      <c r="N690" s="42">
        <v>12</v>
      </c>
      <c r="O690" s="22">
        <v>12</v>
      </c>
      <c r="P690" s="42">
        <v>0</v>
      </c>
      <c r="Q690" s="42">
        <v>11</v>
      </c>
      <c r="R690" s="42">
        <v>4</v>
      </c>
      <c r="S690" s="22">
        <v>4</v>
      </c>
      <c r="T690" s="42">
        <v>0</v>
      </c>
      <c r="U690" s="42">
        <v>4</v>
      </c>
      <c r="V690" s="42">
        <v>2</v>
      </c>
      <c r="W690" s="22">
        <v>2</v>
      </c>
      <c r="X690" s="42">
        <v>0</v>
      </c>
      <c r="Y690" s="42">
        <v>2</v>
      </c>
      <c r="Z690" s="42">
        <v>0</v>
      </c>
      <c r="AA690" s="22">
        <v>0</v>
      </c>
      <c r="AB690" s="42">
        <v>0</v>
      </c>
      <c r="AC690" s="42">
        <v>0</v>
      </c>
      <c r="AE690" s="217"/>
    </row>
    <row r="691" spans="1:31" ht="27" x14ac:dyDescent="0.25">
      <c r="A691" s="10">
        <v>12</v>
      </c>
      <c r="B691" s="218" t="s">
        <v>683</v>
      </c>
      <c r="C691" s="21">
        <v>9</v>
      </c>
      <c r="D691" s="22">
        <v>6</v>
      </c>
      <c r="E691" s="42">
        <v>3</v>
      </c>
      <c r="F691" s="42">
        <v>5</v>
      </c>
      <c r="G691" s="42">
        <v>0</v>
      </c>
      <c r="H691" s="42">
        <v>0</v>
      </c>
      <c r="I691" s="42">
        <v>0</v>
      </c>
      <c r="J691" s="42">
        <v>38</v>
      </c>
      <c r="K691" s="22">
        <v>37</v>
      </c>
      <c r="L691" s="42">
        <v>1</v>
      </c>
      <c r="M691" s="42">
        <v>32</v>
      </c>
      <c r="N691" s="42">
        <v>24</v>
      </c>
      <c r="O691" s="22">
        <v>24</v>
      </c>
      <c r="P691" s="42">
        <v>0</v>
      </c>
      <c r="Q691" s="42">
        <v>21</v>
      </c>
      <c r="R691" s="42">
        <v>9</v>
      </c>
      <c r="S691" s="22">
        <v>8</v>
      </c>
      <c r="T691" s="42">
        <v>1</v>
      </c>
      <c r="U691" s="42">
        <v>7</v>
      </c>
      <c r="V691" s="42">
        <v>4</v>
      </c>
      <c r="W691" s="22">
        <v>4</v>
      </c>
      <c r="X691" s="42">
        <v>0</v>
      </c>
      <c r="Y691" s="42">
        <v>4</v>
      </c>
      <c r="Z691" s="42">
        <v>1</v>
      </c>
      <c r="AA691" s="22">
        <v>1</v>
      </c>
      <c r="AB691" s="42">
        <v>0</v>
      </c>
      <c r="AC691" s="42">
        <v>0</v>
      </c>
      <c r="AE691" s="217">
        <v>5</v>
      </c>
    </row>
    <row r="692" spans="1:31" ht="27" x14ac:dyDescent="0.25">
      <c r="A692" s="10">
        <v>13</v>
      </c>
      <c r="B692" s="218" t="s">
        <v>684</v>
      </c>
      <c r="C692" s="21">
        <v>3</v>
      </c>
      <c r="D692" s="22">
        <v>3</v>
      </c>
      <c r="E692" s="42">
        <v>0</v>
      </c>
      <c r="F692" s="42">
        <v>2</v>
      </c>
      <c r="G692" s="42">
        <v>1</v>
      </c>
      <c r="H692" s="42">
        <v>0</v>
      </c>
      <c r="I692" s="42">
        <v>0</v>
      </c>
      <c r="J692" s="42">
        <v>13</v>
      </c>
      <c r="K692" s="22">
        <v>13</v>
      </c>
      <c r="L692" s="42">
        <v>0</v>
      </c>
      <c r="M692" s="42">
        <v>11</v>
      </c>
      <c r="N692" s="42">
        <v>9</v>
      </c>
      <c r="O692" s="22">
        <v>9</v>
      </c>
      <c r="P692" s="42">
        <v>0</v>
      </c>
      <c r="Q692" s="42">
        <v>7</v>
      </c>
      <c r="R692" s="42">
        <v>3</v>
      </c>
      <c r="S692" s="22">
        <v>3</v>
      </c>
      <c r="T692" s="42">
        <v>0</v>
      </c>
      <c r="U692" s="42">
        <v>3</v>
      </c>
      <c r="V692" s="42">
        <v>0</v>
      </c>
      <c r="W692" s="22">
        <v>0</v>
      </c>
      <c r="X692" s="42">
        <v>0</v>
      </c>
      <c r="Y692" s="42">
        <v>0</v>
      </c>
      <c r="Z692" s="42">
        <v>1</v>
      </c>
      <c r="AA692" s="22">
        <v>1</v>
      </c>
      <c r="AB692" s="42">
        <v>0</v>
      </c>
      <c r="AC692" s="42">
        <v>1</v>
      </c>
      <c r="AE692" s="217"/>
    </row>
    <row r="693" spans="1:31" ht="27" x14ac:dyDescent="0.25">
      <c r="A693" s="10">
        <v>14</v>
      </c>
      <c r="B693" s="219" t="s">
        <v>685</v>
      </c>
      <c r="C693" s="21">
        <v>3</v>
      </c>
      <c r="D693" s="22">
        <v>2</v>
      </c>
      <c r="E693" s="42">
        <v>1</v>
      </c>
      <c r="F693" s="42">
        <v>0</v>
      </c>
      <c r="G693" s="42">
        <v>1</v>
      </c>
      <c r="H693" s="42">
        <v>0</v>
      </c>
      <c r="I693" s="42">
        <v>0</v>
      </c>
      <c r="J693" s="42">
        <v>14</v>
      </c>
      <c r="K693" s="22">
        <v>13</v>
      </c>
      <c r="L693" s="42">
        <v>1</v>
      </c>
      <c r="M693" s="42">
        <v>8</v>
      </c>
      <c r="N693" s="42">
        <v>11</v>
      </c>
      <c r="O693" s="22">
        <v>10</v>
      </c>
      <c r="P693" s="42">
        <v>1</v>
      </c>
      <c r="Q693" s="42">
        <v>5</v>
      </c>
      <c r="R693" s="42">
        <v>3</v>
      </c>
      <c r="S693" s="22">
        <v>3</v>
      </c>
      <c r="T693" s="42">
        <v>0</v>
      </c>
      <c r="U693" s="42">
        <v>3</v>
      </c>
      <c r="V693" s="42">
        <v>0</v>
      </c>
      <c r="W693" s="22">
        <v>0</v>
      </c>
      <c r="X693" s="42">
        <v>0</v>
      </c>
      <c r="Y693" s="42">
        <v>0</v>
      </c>
      <c r="Z693" s="42">
        <v>0</v>
      </c>
      <c r="AA693" s="22">
        <v>0</v>
      </c>
      <c r="AB693" s="42">
        <v>0</v>
      </c>
      <c r="AC693" s="42">
        <v>0</v>
      </c>
      <c r="AE693" s="217">
        <v>3</v>
      </c>
    </row>
    <row r="694" spans="1:31" ht="27" x14ac:dyDescent="0.25">
      <c r="A694" s="10">
        <v>15</v>
      </c>
      <c r="B694" s="218" t="s">
        <v>686</v>
      </c>
      <c r="C694" s="21">
        <v>4</v>
      </c>
      <c r="D694" s="22">
        <v>2</v>
      </c>
      <c r="E694" s="42">
        <v>2</v>
      </c>
      <c r="F694" s="42">
        <v>1</v>
      </c>
      <c r="G694" s="42">
        <v>1</v>
      </c>
      <c r="H694" s="42">
        <v>0</v>
      </c>
      <c r="I694" s="42">
        <v>0</v>
      </c>
      <c r="J694" s="42">
        <v>18</v>
      </c>
      <c r="K694" s="22">
        <v>17</v>
      </c>
      <c r="L694" s="42">
        <v>1</v>
      </c>
      <c r="M694" s="42">
        <v>14</v>
      </c>
      <c r="N694" s="42">
        <v>14</v>
      </c>
      <c r="O694" s="22">
        <v>14</v>
      </c>
      <c r="P694" s="42">
        <v>0</v>
      </c>
      <c r="Q694" s="42">
        <v>12</v>
      </c>
      <c r="R694" s="42">
        <v>4</v>
      </c>
      <c r="S694" s="22">
        <v>3</v>
      </c>
      <c r="T694" s="42">
        <v>1</v>
      </c>
      <c r="U694" s="42">
        <v>2</v>
      </c>
      <c r="V694" s="42">
        <v>0</v>
      </c>
      <c r="W694" s="22">
        <v>0</v>
      </c>
      <c r="X694" s="42">
        <v>0</v>
      </c>
      <c r="Y694" s="42">
        <v>0</v>
      </c>
      <c r="Z694" s="42">
        <v>0</v>
      </c>
      <c r="AA694" s="22">
        <v>0</v>
      </c>
      <c r="AB694" s="42">
        <v>0</v>
      </c>
      <c r="AC694" s="42">
        <v>0</v>
      </c>
      <c r="AE694" s="217">
        <v>1</v>
      </c>
    </row>
    <row r="695" spans="1:31" ht="27" x14ac:dyDescent="0.25">
      <c r="A695" s="10">
        <v>16</v>
      </c>
      <c r="B695" s="219" t="s">
        <v>687</v>
      </c>
      <c r="C695" s="21">
        <v>8</v>
      </c>
      <c r="D695" s="22">
        <v>6</v>
      </c>
      <c r="E695" s="42">
        <v>2</v>
      </c>
      <c r="F695" s="42">
        <v>3</v>
      </c>
      <c r="G695" s="42">
        <v>0</v>
      </c>
      <c r="H695" s="42">
        <v>0</v>
      </c>
      <c r="I695" s="42">
        <v>0</v>
      </c>
      <c r="J695" s="42">
        <v>30</v>
      </c>
      <c r="K695" s="22">
        <v>30</v>
      </c>
      <c r="L695" s="42">
        <v>0</v>
      </c>
      <c r="M695" s="42">
        <v>26</v>
      </c>
      <c r="N695" s="42">
        <v>18</v>
      </c>
      <c r="O695" s="22">
        <v>18</v>
      </c>
      <c r="P695" s="42">
        <v>0</v>
      </c>
      <c r="Q695" s="42">
        <v>15</v>
      </c>
      <c r="R695" s="42">
        <v>8</v>
      </c>
      <c r="S695" s="22">
        <v>8</v>
      </c>
      <c r="T695" s="42">
        <v>0</v>
      </c>
      <c r="U695" s="42">
        <v>7</v>
      </c>
      <c r="V695" s="42">
        <v>2</v>
      </c>
      <c r="W695" s="22">
        <v>2</v>
      </c>
      <c r="X695" s="42">
        <v>0</v>
      </c>
      <c r="Y695" s="42">
        <v>2</v>
      </c>
      <c r="Z695" s="42">
        <v>2</v>
      </c>
      <c r="AA695" s="22">
        <v>2</v>
      </c>
      <c r="AB695" s="42">
        <v>0</v>
      </c>
      <c r="AC695" s="42">
        <v>2</v>
      </c>
      <c r="AE695" s="217">
        <v>1</v>
      </c>
    </row>
    <row r="696" spans="1:31" ht="27" x14ac:dyDescent="0.25">
      <c r="A696" s="10">
        <v>17</v>
      </c>
      <c r="B696" s="218" t="s">
        <v>688</v>
      </c>
      <c r="C696" s="21">
        <v>6</v>
      </c>
      <c r="D696" s="22">
        <v>5</v>
      </c>
      <c r="E696" s="42">
        <v>1</v>
      </c>
      <c r="F696" s="42">
        <v>1</v>
      </c>
      <c r="G696" s="42">
        <v>2</v>
      </c>
      <c r="H696" s="42">
        <v>0</v>
      </c>
      <c r="I696" s="42">
        <v>0</v>
      </c>
      <c r="J696" s="42">
        <v>26</v>
      </c>
      <c r="K696" s="22">
        <v>21</v>
      </c>
      <c r="L696" s="42">
        <v>5</v>
      </c>
      <c r="M696" s="42">
        <v>16</v>
      </c>
      <c r="N696" s="42">
        <v>17</v>
      </c>
      <c r="O696" s="22">
        <v>14</v>
      </c>
      <c r="P696" s="42">
        <v>3</v>
      </c>
      <c r="Q696" s="42">
        <v>11</v>
      </c>
      <c r="R696" s="42">
        <v>7</v>
      </c>
      <c r="S696" s="22">
        <v>5</v>
      </c>
      <c r="T696" s="42">
        <v>2</v>
      </c>
      <c r="U696" s="42">
        <v>4</v>
      </c>
      <c r="V696" s="42">
        <v>1</v>
      </c>
      <c r="W696" s="22">
        <v>1</v>
      </c>
      <c r="X696" s="42">
        <v>0</v>
      </c>
      <c r="Y696" s="42">
        <v>1</v>
      </c>
      <c r="Z696" s="42">
        <v>1</v>
      </c>
      <c r="AA696" s="22">
        <v>1</v>
      </c>
      <c r="AB696" s="42">
        <v>0</v>
      </c>
      <c r="AC696" s="42">
        <v>0</v>
      </c>
      <c r="AE696" s="217">
        <v>2</v>
      </c>
    </row>
    <row r="697" spans="1:31" ht="27" x14ac:dyDescent="0.25">
      <c r="A697" s="10">
        <v>18</v>
      </c>
      <c r="B697" s="218" t="s">
        <v>689</v>
      </c>
      <c r="C697" s="21">
        <v>46</v>
      </c>
      <c r="D697" s="22">
        <v>25</v>
      </c>
      <c r="E697" s="42">
        <v>21</v>
      </c>
      <c r="F697" s="42">
        <v>16</v>
      </c>
      <c r="G697" s="42">
        <v>8</v>
      </c>
      <c r="H697" s="42">
        <v>0</v>
      </c>
      <c r="I697" s="42">
        <v>0</v>
      </c>
      <c r="J697" s="42">
        <v>167</v>
      </c>
      <c r="K697" s="22">
        <v>131</v>
      </c>
      <c r="L697" s="42">
        <v>36</v>
      </c>
      <c r="M697" s="42">
        <v>110</v>
      </c>
      <c r="N697" s="42">
        <v>98</v>
      </c>
      <c r="O697" s="22">
        <v>83</v>
      </c>
      <c r="P697" s="42">
        <v>15</v>
      </c>
      <c r="Q697" s="42">
        <v>71</v>
      </c>
      <c r="R697" s="42">
        <v>47</v>
      </c>
      <c r="S697" s="22">
        <v>26</v>
      </c>
      <c r="T697" s="42">
        <v>21</v>
      </c>
      <c r="U697" s="42">
        <v>22</v>
      </c>
      <c r="V697" s="42">
        <v>12</v>
      </c>
      <c r="W697" s="22">
        <v>12</v>
      </c>
      <c r="X697" s="42">
        <v>0</v>
      </c>
      <c r="Y697" s="42">
        <v>10</v>
      </c>
      <c r="Z697" s="42">
        <v>10</v>
      </c>
      <c r="AA697" s="22">
        <v>10</v>
      </c>
      <c r="AB697" s="42">
        <v>0</v>
      </c>
      <c r="AC697" s="42">
        <v>7</v>
      </c>
      <c r="AE697" s="217">
        <v>1</v>
      </c>
    </row>
    <row r="698" spans="1:31" ht="27" x14ac:dyDescent="0.25">
      <c r="A698" s="10">
        <v>19</v>
      </c>
      <c r="B698" s="218" t="s">
        <v>690</v>
      </c>
      <c r="C698" s="21">
        <v>7</v>
      </c>
      <c r="D698" s="22">
        <v>6</v>
      </c>
      <c r="E698" s="42">
        <v>1</v>
      </c>
      <c r="F698" s="42">
        <v>1</v>
      </c>
      <c r="G698" s="42">
        <v>1</v>
      </c>
      <c r="H698" s="42">
        <v>0</v>
      </c>
      <c r="I698" s="42">
        <v>0</v>
      </c>
      <c r="J698" s="42">
        <v>27</v>
      </c>
      <c r="K698" s="22">
        <v>24</v>
      </c>
      <c r="L698" s="42">
        <v>3</v>
      </c>
      <c r="M698" s="42">
        <v>21</v>
      </c>
      <c r="N698" s="42">
        <v>17</v>
      </c>
      <c r="O698" s="22">
        <v>15</v>
      </c>
      <c r="P698" s="42">
        <v>2</v>
      </c>
      <c r="Q698" s="42">
        <v>14</v>
      </c>
      <c r="R698" s="42">
        <v>8</v>
      </c>
      <c r="S698" s="22">
        <v>7</v>
      </c>
      <c r="T698" s="42">
        <v>1</v>
      </c>
      <c r="U698" s="42">
        <v>5</v>
      </c>
      <c r="V698" s="42">
        <v>2</v>
      </c>
      <c r="W698" s="22">
        <v>2</v>
      </c>
      <c r="X698" s="42">
        <v>0</v>
      </c>
      <c r="Y698" s="42">
        <v>2</v>
      </c>
      <c r="Z698" s="42">
        <v>0</v>
      </c>
      <c r="AA698" s="22">
        <v>0</v>
      </c>
      <c r="AB698" s="42">
        <v>0</v>
      </c>
      <c r="AC698" s="42">
        <v>0</v>
      </c>
      <c r="AE698" s="217">
        <v>1</v>
      </c>
    </row>
    <row r="699" spans="1:31" ht="27" x14ac:dyDescent="0.25">
      <c r="A699" s="10">
        <v>20</v>
      </c>
      <c r="B699" s="218" t="s">
        <v>691</v>
      </c>
      <c r="C699" s="21">
        <v>5</v>
      </c>
      <c r="D699" s="22">
        <v>3</v>
      </c>
      <c r="E699" s="42">
        <v>2</v>
      </c>
      <c r="F699" s="42">
        <v>1</v>
      </c>
      <c r="G699" s="42">
        <v>0</v>
      </c>
      <c r="H699" s="42"/>
      <c r="I699" s="42"/>
      <c r="J699" s="42">
        <v>19</v>
      </c>
      <c r="K699" s="22">
        <v>16</v>
      </c>
      <c r="L699" s="42">
        <v>3</v>
      </c>
      <c r="M699" s="42">
        <v>13</v>
      </c>
      <c r="N699" s="42">
        <v>12</v>
      </c>
      <c r="O699" s="22">
        <v>11</v>
      </c>
      <c r="P699" s="42">
        <v>1</v>
      </c>
      <c r="Q699" s="42">
        <v>9</v>
      </c>
      <c r="R699" s="42">
        <v>4</v>
      </c>
      <c r="S699" s="22">
        <v>3</v>
      </c>
      <c r="T699" s="42">
        <v>1</v>
      </c>
      <c r="U699" s="42">
        <v>1</v>
      </c>
      <c r="V699" s="42">
        <v>1</v>
      </c>
      <c r="W699" s="22">
        <v>1</v>
      </c>
      <c r="X699" s="42">
        <v>0</v>
      </c>
      <c r="Y699" s="42">
        <v>1</v>
      </c>
      <c r="Z699" s="42">
        <v>2</v>
      </c>
      <c r="AA699" s="22">
        <v>1</v>
      </c>
      <c r="AB699" s="42">
        <v>1</v>
      </c>
      <c r="AC699" s="42">
        <v>1</v>
      </c>
      <c r="AE699" s="217"/>
    </row>
    <row r="700" spans="1:31" ht="26.25" x14ac:dyDescent="0.25">
      <c r="A700" s="10"/>
      <c r="B700" s="24" t="s">
        <v>12</v>
      </c>
      <c r="C700" s="220">
        <f>SUM(C680:C699)</f>
        <v>142</v>
      </c>
      <c r="D700" s="220">
        <f t="shared" ref="D700:I700" si="99">SUM(D680:D699)</f>
        <v>94</v>
      </c>
      <c r="E700" s="220">
        <f t="shared" si="99"/>
        <v>48</v>
      </c>
      <c r="F700" s="220">
        <f t="shared" si="99"/>
        <v>50</v>
      </c>
      <c r="G700" s="220">
        <f t="shared" si="99"/>
        <v>16</v>
      </c>
      <c r="H700" s="220">
        <f t="shared" si="99"/>
        <v>0</v>
      </c>
      <c r="I700" s="220">
        <f t="shared" si="99"/>
        <v>0</v>
      </c>
      <c r="J700" s="220">
        <f>SUM(J680:J699)</f>
        <v>569</v>
      </c>
      <c r="K700" s="220">
        <f t="shared" ref="K700:AE700" si="100">SUM(K680:K699)</f>
        <v>487</v>
      </c>
      <c r="L700" s="220">
        <f t="shared" si="100"/>
        <v>82</v>
      </c>
      <c r="M700" s="220">
        <f t="shared" si="100"/>
        <v>403</v>
      </c>
      <c r="N700" s="220">
        <f t="shared" si="100"/>
        <v>364</v>
      </c>
      <c r="O700" s="220">
        <f t="shared" si="100"/>
        <v>327</v>
      </c>
      <c r="P700" s="220">
        <f t="shared" si="100"/>
        <v>37</v>
      </c>
      <c r="Q700" s="220">
        <f t="shared" si="100"/>
        <v>273</v>
      </c>
      <c r="R700" s="220">
        <f t="shared" si="100"/>
        <v>146</v>
      </c>
      <c r="S700" s="220">
        <f t="shared" si="100"/>
        <v>103</v>
      </c>
      <c r="T700" s="220">
        <f t="shared" si="100"/>
        <v>43</v>
      </c>
      <c r="U700" s="220">
        <f t="shared" si="100"/>
        <v>81</v>
      </c>
      <c r="V700" s="220">
        <f t="shared" si="100"/>
        <v>31</v>
      </c>
      <c r="W700" s="220">
        <f t="shared" si="100"/>
        <v>31</v>
      </c>
      <c r="X700" s="220">
        <f t="shared" si="100"/>
        <v>0</v>
      </c>
      <c r="Y700" s="220">
        <f t="shared" si="100"/>
        <v>29</v>
      </c>
      <c r="Z700" s="220">
        <f t="shared" si="100"/>
        <v>28</v>
      </c>
      <c r="AA700" s="220">
        <f t="shared" si="100"/>
        <v>26</v>
      </c>
      <c r="AB700" s="220">
        <f t="shared" si="100"/>
        <v>2</v>
      </c>
      <c r="AC700" s="220">
        <f t="shared" si="100"/>
        <v>19</v>
      </c>
      <c r="AE700" s="406">
        <f t="shared" si="100"/>
        <v>44</v>
      </c>
    </row>
    <row r="701" spans="1:31" s="25" customFormat="1" ht="27" x14ac:dyDescent="0.25">
      <c r="A701" s="221">
        <v>21</v>
      </c>
      <c r="B701" s="222" t="s">
        <v>692</v>
      </c>
      <c r="C701" s="153">
        <v>13</v>
      </c>
      <c r="D701" s="154">
        <v>2</v>
      </c>
      <c r="E701" s="155">
        <v>11</v>
      </c>
      <c r="F701" s="155">
        <v>1</v>
      </c>
      <c r="G701" s="155">
        <v>0</v>
      </c>
      <c r="H701" s="155">
        <v>0</v>
      </c>
      <c r="I701" s="155">
        <v>0</v>
      </c>
      <c r="J701" s="155">
        <v>47</v>
      </c>
      <c r="K701" s="22">
        <v>1</v>
      </c>
      <c r="L701" s="155">
        <v>46</v>
      </c>
      <c r="M701" s="155">
        <v>1</v>
      </c>
      <c r="N701" s="155">
        <v>26</v>
      </c>
      <c r="O701" s="22">
        <v>1</v>
      </c>
      <c r="P701" s="155">
        <v>25</v>
      </c>
      <c r="Q701" s="155">
        <v>1</v>
      </c>
      <c r="R701" s="155">
        <v>14</v>
      </c>
      <c r="S701" s="22">
        <v>0</v>
      </c>
      <c r="T701" s="155">
        <v>14</v>
      </c>
      <c r="U701" s="155">
        <v>0</v>
      </c>
      <c r="V701" s="155">
        <v>0</v>
      </c>
      <c r="W701" s="22">
        <v>0</v>
      </c>
      <c r="X701" s="155">
        <v>0</v>
      </c>
      <c r="Y701" s="155">
        <v>0</v>
      </c>
      <c r="Z701" s="155">
        <v>4</v>
      </c>
      <c r="AA701" s="22">
        <v>0</v>
      </c>
      <c r="AB701" s="155">
        <v>4</v>
      </c>
      <c r="AC701" s="155">
        <v>0</v>
      </c>
      <c r="AE701" s="217"/>
    </row>
    <row r="702" spans="1:31" s="25" customFormat="1" ht="27" x14ac:dyDescent="0.25">
      <c r="A702" s="221">
        <v>22</v>
      </c>
      <c r="B702" s="222" t="s">
        <v>693</v>
      </c>
      <c r="C702" s="153">
        <v>14</v>
      </c>
      <c r="D702" s="154">
        <v>1</v>
      </c>
      <c r="E702" s="155">
        <v>13</v>
      </c>
      <c r="F702" s="155">
        <v>1</v>
      </c>
      <c r="G702" s="155">
        <v>0</v>
      </c>
      <c r="H702" s="155">
        <v>0</v>
      </c>
      <c r="I702" s="155">
        <v>0</v>
      </c>
      <c r="J702" s="155">
        <v>51</v>
      </c>
      <c r="K702" s="22">
        <v>2</v>
      </c>
      <c r="L702" s="155">
        <v>49</v>
      </c>
      <c r="M702" s="155">
        <v>2</v>
      </c>
      <c r="N702" s="155">
        <v>28</v>
      </c>
      <c r="O702" s="22">
        <v>0</v>
      </c>
      <c r="P702" s="155">
        <v>28</v>
      </c>
      <c r="Q702" s="155">
        <v>0</v>
      </c>
      <c r="R702" s="155">
        <v>15</v>
      </c>
      <c r="S702" s="22">
        <v>2</v>
      </c>
      <c r="T702" s="155">
        <v>13</v>
      </c>
      <c r="U702" s="155">
        <v>2</v>
      </c>
      <c r="V702" s="155">
        <v>0</v>
      </c>
      <c r="W702" s="22">
        <v>0</v>
      </c>
      <c r="X702" s="155">
        <v>0</v>
      </c>
      <c r="Y702" s="155">
        <v>0</v>
      </c>
      <c r="Z702" s="155">
        <v>2</v>
      </c>
      <c r="AA702" s="22">
        <v>0</v>
      </c>
      <c r="AB702" s="155">
        <v>2</v>
      </c>
      <c r="AC702" s="155">
        <v>0</v>
      </c>
      <c r="AE702" s="217"/>
    </row>
    <row r="703" spans="1:31" ht="27" x14ac:dyDescent="0.25">
      <c r="A703" s="221">
        <v>23</v>
      </c>
      <c r="B703" s="222" t="s">
        <v>694</v>
      </c>
      <c r="C703" s="153">
        <v>19</v>
      </c>
      <c r="D703" s="154">
        <v>3</v>
      </c>
      <c r="E703" s="155">
        <v>16</v>
      </c>
      <c r="F703" s="155">
        <v>2</v>
      </c>
      <c r="G703" s="155">
        <v>0</v>
      </c>
      <c r="H703" s="155">
        <v>0</v>
      </c>
      <c r="I703" s="155">
        <v>0</v>
      </c>
      <c r="J703" s="155">
        <v>70</v>
      </c>
      <c r="K703" s="22">
        <v>4</v>
      </c>
      <c r="L703" s="155">
        <v>66</v>
      </c>
      <c r="M703" s="155">
        <v>4</v>
      </c>
      <c r="N703" s="155">
        <v>39</v>
      </c>
      <c r="O703" s="22">
        <v>1</v>
      </c>
      <c r="P703" s="155">
        <v>38</v>
      </c>
      <c r="Q703" s="155">
        <v>1</v>
      </c>
      <c r="R703" s="155">
        <v>20</v>
      </c>
      <c r="S703" s="22">
        <v>3</v>
      </c>
      <c r="T703" s="155">
        <v>17</v>
      </c>
      <c r="U703" s="155">
        <v>3</v>
      </c>
      <c r="V703" s="155">
        <v>8</v>
      </c>
      <c r="W703" s="22">
        <v>0</v>
      </c>
      <c r="X703" s="155">
        <v>8</v>
      </c>
      <c r="Y703" s="155">
        <v>0</v>
      </c>
      <c r="Z703" s="155">
        <v>3</v>
      </c>
      <c r="AA703" s="22">
        <v>0</v>
      </c>
      <c r="AB703" s="155">
        <v>3</v>
      </c>
      <c r="AC703" s="155">
        <v>0</v>
      </c>
      <c r="AE703" s="217"/>
    </row>
    <row r="704" spans="1:31" ht="26.25" x14ac:dyDescent="0.25">
      <c r="A704" s="221"/>
      <c r="B704" s="223" t="s">
        <v>12</v>
      </c>
      <c r="C704" s="223">
        <f>SUM(C701:C703)</f>
        <v>46</v>
      </c>
      <c r="D704" s="223">
        <f t="shared" ref="D704:I704" si="101">SUM(D701:D703)</f>
        <v>6</v>
      </c>
      <c r="E704" s="223">
        <f t="shared" si="101"/>
        <v>40</v>
      </c>
      <c r="F704" s="223">
        <f t="shared" si="101"/>
        <v>4</v>
      </c>
      <c r="G704" s="223">
        <f t="shared" si="101"/>
        <v>0</v>
      </c>
      <c r="H704" s="223">
        <f t="shared" si="101"/>
        <v>0</v>
      </c>
      <c r="I704" s="223">
        <f t="shared" si="101"/>
        <v>0</v>
      </c>
      <c r="J704" s="224">
        <f>SUM(J701:J703)</f>
        <v>168</v>
      </c>
      <c r="K704" s="224">
        <f t="shared" ref="K704:AE704" si="102">SUM(K701:K703)</f>
        <v>7</v>
      </c>
      <c r="L704" s="224">
        <f t="shared" si="102"/>
        <v>161</v>
      </c>
      <c r="M704" s="223">
        <f t="shared" si="102"/>
        <v>7</v>
      </c>
      <c r="N704" s="223">
        <f t="shared" si="102"/>
        <v>93</v>
      </c>
      <c r="O704" s="223">
        <f t="shared" si="102"/>
        <v>2</v>
      </c>
      <c r="P704" s="223">
        <f t="shared" si="102"/>
        <v>91</v>
      </c>
      <c r="Q704" s="223">
        <f t="shared" si="102"/>
        <v>2</v>
      </c>
      <c r="R704" s="223">
        <f t="shared" si="102"/>
        <v>49</v>
      </c>
      <c r="S704" s="223">
        <f t="shared" si="102"/>
        <v>5</v>
      </c>
      <c r="T704" s="223">
        <f t="shared" si="102"/>
        <v>44</v>
      </c>
      <c r="U704" s="223">
        <f t="shared" si="102"/>
        <v>5</v>
      </c>
      <c r="V704" s="223">
        <f t="shared" si="102"/>
        <v>8</v>
      </c>
      <c r="W704" s="223">
        <f t="shared" si="102"/>
        <v>0</v>
      </c>
      <c r="X704" s="223">
        <f t="shared" si="102"/>
        <v>8</v>
      </c>
      <c r="Y704" s="223">
        <f t="shared" si="102"/>
        <v>0</v>
      </c>
      <c r="Z704" s="223">
        <f t="shared" si="102"/>
        <v>9</v>
      </c>
      <c r="AA704" s="223">
        <f t="shared" si="102"/>
        <v>0</v>
      </c>
      <c r="AB704" s="223">
        <f t="shared" si="102"/>
        <v>9</v>
      </c>
      <c r="AC704" s="223">
        <f t="shared" si="102"/>
        <v>0</v>
      </c>
      <c r="AE704" s="223">
        <f t="shared" si="102"/>
        <v>0</v>
      </c>
    </row>
    <row r="705" spans="1:31" ht="27" x14ac:dyDescent="0.25">
      <c r="A705" s="24"/>
      <c r="B705" s="24" t="s">
        <v>695</v>
      </c>
      <c r="C705" s="24">
        <f>C700+C704</f>
        <v>188</v>
      </c>
      <c r="D705" s="24">
        <f t="shared" ref="D705:I705" si="103">D700+D704</f>
        <v>100</v>
      </c>
      <c r="E705" s="24">
        <f t="shared" si="103"/>
        <v>88</v>
      </c>
      <c r="F705" s="24">
        <f t="shared" si="103"/>
        <v>54</v>
      </c>
      <c r="G705" s="24">
        <f t="shared" si="103"/>
        <v>16</v>
      </c>
      <c r="H705" s="24">
        <f t="shared" si="103"/>
        <v>0</v>
      </c>
      <c r="I705" s="24">
        <f t="shared" si="103"/>
        <v>0</v>
      </c>
      <c r="J705" s="24">
        <f>J700+J704</f>
        <v>737</v>
      </c>
      <c r="K705" s="24">
        <f t="shared" ref="K705:AC705" si="104">K700+K704</f>
        <v>494</v>
      </c>
      <c r="L705" s="24">
        <f t="shared" si="104"/>
        <v>243</v>
      </c>
      <c r="M705" s="24">
        <f t="shared" si="104"/>
        <v>410</v>
      </c>
      <c r="N705" s="24">
        <f t="shared" si="104"/>
        <v>457</v>
      </c>
      <c r="O705" s="24">
        <f t="shared" si="104"/>
        <v>329</v>
      </c>
      <c r="P705" s="24">
        <f t="shared" si="104"/>
        <v>128</v>
      </c>
      <c r="Q705" s="24">
        <f t="shared" si="104"/>
        <v>275</v>
      </c>
      <c r="R705" s="24">
        <f t="shared" si="104"/>
        <v>195</v>
      </c>
      <c r="S705" s="24">
        <f t="shared" si="104"/>
        <v>108</v>
      </c>
      <c r="T705" s="24">
        <f t="shared" si="104"/>
        <v>87</v>
      </c>
      <c r="U705" s="24">
        <f t="shared" si="104"/>
        <v>86</v>
      </c>
      <c r="V705" s="24">
        <f t="shared" si="104"/>
        <v>39</v>
      </c>
      <c r="W705" s="24">
        <f t="shared" si="104"/>
        <v>31</v>
      </c>
      <c r="X705" s="24">
        <f t="shared" si="104"/>
        <v>8</v>
      </c>
      <c r="Y705" s="24">
        <f t="shared" si="104"/>
        <v>29</v>
      </c>
      <c r="Z705" s="24">
        <f t="shared" si="104"/>
        <v>37</v>
      </c>
      <c r="AA705" s="24">
        <f t="shared" si="104"/>
        <v>26</v>
      </c>
      <c r="AB705" s="24">
        <f t="shared" si="104"/>
        <v>11</v>
      </c>
      <c r="AC705" s="24">
        <f t="shared" si="104"/>
        <v>19</v>
      </c>
      <c r="AE705" s="217"/>
    </row>
    <row r="706" spans="1:31" ht="27" x14ac:dyDescent="0.25">
      <c r="A706" s="24"/>
      <c r="B706" s="9" t="s">
        <v>696</v>
      </c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E706" s="217"/>
    </row>
    <row r="707" spans="1:31" ht="27" x14ac:dyDescent="0.25">
      <c r="A707" s="10">
        <v>1</v>
      </c>
      <c r="B707" s="49" t="s">
        <v>697</v>
      </c>
      <c r="C707" s="225">
        <v>3</v>
      </c>
      <c r="D707" s="22">
        <f t="shared" ref="D707:D727" si="105">(C707-E707)</f>
        <v>2</v>
      </c>
      <c r="E707" s="225">
        <v>1</v>
      </c>
      <c r="F707" s="225">
        <v>1</v>
      </c>
      <c r="G707" s="225">
        <v>1</v>
      </c>
      <c r="H707" s="225">
        <v>0</v>
      </c>
      <c r="I707" s="225">
        <v>0</v>
      </c>
      <c r="J707" s="43">
        <v>14</v>
      </c>
      <c r="K707" s="22">
        <f t="shared" ref="K707:K727" si="106">(J707-L707)</f>
        <v>14</v>
      </c>
      <c r="L707" s="43">
        <v>0</v>
      </c>
      <c r="M707" s="43">
        <v>11</v>
      </c>
      <c r="N707" s="43">
        <v>10</v>
      </c>
      <c r="O707" s="22">
        <f t="shared" ref="O707:O727" si="107">(N707-P707)</f>
        <v>10</v>
      </c>
      <c r="P707" s="43">
        <v>0</v>
      </c>
      <c r="Q707" s="43">
        <v>8</v>
      </c>
      <c r="R707" s="43">
        <v>3</v>
      </c>
      <c r="S707" s="22">
        <f t="shared" ref="S707:S727" si="108">(R707-T707)</f>
        <v>3</v>
      </c>
      <c r="T707" s="43">
        <v>0</v>
      </c>
      <c r="U707" s="43">
        <v>2</v>
      </c>
      <c r="V707" s="43">
        <v>0</v>
      </c>
      <c r="W707" s="22">
        <f t="shared" ref="W707:W727" si="109">(V707-X707)</f>
        <v>0</v>
      </c>
      <c r="X707" s="48">
        <v>0</v>
      </c>
      <c r="Y707" s="48">
        <v>0</v>
      </c>
      <c r="Z707" s="43">
        <v>1</v>
      </c>
      <c r="AA707" s="22">
        <f t="shared" ref="AA707:AA727" si="110">(Z707-AB707)</f>
        <v>1</v>
      </c>
      <c r="AB707" s="48">
        <v>0</v>
      </c>
      <c r="AC707" s="43">
        <v>1</v>
      </c>
      <c r="AE707" s="217">
        <v>2</v>
      </c>
    </row>
    <row r="708" spans="1:31" ht="27" x14ac:dyDescent="0.25">
      <c r="A708" s="10">
        <v>2</v>
      </c>
      <c r="B708" s="49" t="s">
        <v>698</v>
      </c>
      <c r="C708" s="225">
        <v>3</v>
      </c>
      <c r="D708" s="22">
        <f t="shared" si="105"/>
        <v>2</v>
      </c>
      <c r="E708" s="225">
        <v>1</v>
      </c>
      <c r="F708" s="225">
        <v>1</v>
      </c>
      <c r="G708" s="225">
        <v>0</v>
      </c>
      <c r="H708" s="225">
        <v>0</v>
      </c>
      <c r="I708" s="225">
        <v>0</v>
      </c>
      <c r="J708" s="43">
        <v>14</v>
      </c>
      <c r="K708" s="22">
        <f t="shared" si="106"/>
        <v>14</v>
      </c>
      <c r="L708" s="43">
        <v>0</v>
      </c>
      <c r="M708" s="43">
        <v>10</v>
      </c>
      <c r="N708" s="43">
        <v>10</v>
      </c>
      <c r="O708" s="22">
        <f t="shared" si="107"/>
        <v>10</v>
      </c>
      <c r="P708" s="43">
        <v>0</v>
      </c>
      <c r="Q708" s="43">
        <v>7</v>
      </c>
      <c r="R708" s="43">
        <v>2</v>
      </c>
      <c r="S708" s="22">
        <f t="shared" si="108"/>
        <v>2</v>
      </c>
      <c r="T708" s="43">
        <v>0</v>
      </c>
      <c r="U708" s="43">
        <v>1</v>
      </c>
      <c r="V708" s="43">
        <v>1</v>
      </c>
      <c r="W708" s="22">
        <f t="shared" si="109"/>
        <v>1</v>
      </c>
      <c r="X708" s="48">
        <v>0</v>
      </c>
      <c r="Y708" s="48">
        <v>1</v>
      </c>
      <c r="Z708" s="43">
        <v>1</v>
      </c>
      <c r="AA708" s="22">
        <f t="shared" si="110"/>
        <v>1</v>
      </c>
      <c r="AB708" s="48">
        <v>0</v>
      </c>
      <c r="AC708" s="43">
        <v>1</v>
      </c>
      <c r="AE708" s="217"/>
    </row>
    <row r="709" spans="1:31" ht="27" x14ac:dyDescent="0.25">
      <c r="A709" s="10">
        <v>3</v>
      </c>
      <c r="B709" s="49" t="s">
        <v>699</v>
      </c>
      <c r="C709" s="225">
        <v>5</v>
      </c>
      <c r="D709" s="22">
        <f t="shared" si="105"/>
        <v>3</v>
      </c>
      <c r="E709" s="225">
        <v>2</v>
      </c>
      <c r="F709" s="225">
        <v>3</v>
      </c>
      <c r="G709" s="225">
        <v>0</v>
      </c>
      <c r="H709" s="225">
        <v>0</v>
      </c>
      <c r="I709" s="225">
        <v>0</v>
      </c>
      <c r="J709" s="43">
        <v>21</v>
      </c>
      <c r="K709" s="22">
        <f t="shared" si="106"/>
        <v>19</v>
      </c>
      <c r="L709" s="43">
        <v>2</v>
      </c>
      <c r="M709" s="43">
        <v>16</v>
      </c>
      <c r="N709" s="43">
        <v>15</v>
      </c>
      <c r="O709" s="22">
        <f t="shared" si="107"/>
        <v>14</v>
      </c>
      <c r="P709" s="43">
        <v>1</v>
      </c>
      <c r="Q709" s="43">
        <v>13</v>
      </c>
      <c r="R709" s="43">
        <v>4</v>
      </c>
      <c r="S709" s="22">
        <f t="shared" si="108"/>
        <v>3</v>
      </c>
      <c r="T709" s="43">
        <v>1</v>
      </c>
      <c r="U709" s="43">
        <v>2</v>
      </c>
      <c r="V709" s="43">
        <v>0</v>
      </c>
      <c r="W709" s="22">
        <f t="shared" si="109"/>
        <v>0</v>
      </c>
      <c r="X709" s="48">
        <v>0</v>
      </c>
      <c r="Y709" s="48">
        <v>0</v>
      </c>
      <c r="Z709" s="43">
        <v>2</v>
      </c>
      <c r="AA709" s="22">
        <f t="shared" si="110"/>
        <v>2</v>
      </c>
      <c r="AB709" s="48">
        <v>0</v>
      </c>
      <c r="AC709" s="43">
        <v>1</v>
      </c>
      <c r="AE709" s="217"/>
    </row>
    <row r="710" spans="1:31" ht="27" x14ac:dyDescent="0.25">
      <c r="A710" s="10">
        <v>4</v>
      </c>
      <c r="B710" s="49" t="s">
        <v>450</v>
      </c>
      <c r="C710" s="225">
        <v>3</v>
      </c>
      <c r="D710" s="22">
        <f t="shared" si="105"/>
        <v>3</v>
      </c>
      <c r="E710" s="225">
        <v>0</v>
      </c>
      <c r="F710" s="225">
        <v>1</v>
      </c>
      <c r="G710" s="225">
        <v>1</v>
      </c>
      <c r="H710" s="225">
        <v>0</v>
      </c>
      <c r="I710" s="225">
        <v>0</v>
      </c>
      <c r="J710" s="43">
        <v>17</v>
      </c>
      <c r="K710" s="22">
        <f t="shared" si="106"/>
        <v>15</v>
      </c>
      <c r="L710" s="43">
        <v>2</v>
      </c>
      <c r="M710" s="43">
        <v>14</v>
      </c>
      <c r="N710" s="43">
        <v>11</v>
      </c>
      <c r="O710" s="22">
        <f t="shared" si="107"/>
        <v>10</v>
      </c>
      <c r="P710" s="43">
        <v>1</v>
      </c>
      <c r="Q710" s="43">
        <v>9</v>
      </c>
      <c r="R710" s="43">
        <v>3</v>
      </c>
      <c r="S710" s="22">
        <f t="shared" si="108"/>
        <v>2</v>
      </c>
      <c r="T710" s="43">
        <v>1</v>
      </c>
      <c r="U710" s="43">
        <v>2</v>
      </c>
      <c r="V710" s="43">
        <v>2</v>
      </c>
      <c r="W710" s="22">
        <f t="shared" si="109"/>
        <v>2</v>
      </c>
      <c r="X710" s="48">
        <v>0</v>
      </c>
      <c r="Y710" s="48">
        <v>2</v>
      </c>
      <c r="Z710" s="43">
        <v>1</v>
      </c>
      <c r="AA710" s="22">
        <f t="shared" si="110"/>
        <v>1</v>
      </c>
      <c r="AB710" s="48">
        <v>0</v>
      </c>
      <c r="AC710" s="43">
        <v>1</v>
      </c>
      <c r="AE710" s="217">
        <v>1</v>
      </c>
    </row>
    <row r="711" spans="1:31" ht="27" x14ac:dyDescent="0.25">
      <c r="A711" s="10">
        <v>5</v>
      </c>
      <c r="B711" s="49" t="s">
        <v>700</v>
      </c>
      <c r="C711" s="21">
        <v>3</v>
      </c>
      <c r="D711" s="22">
        <f t="shared" si="105"/>
        <v>2</v>
      </c>
      <c r="E711" s="42">
        <v>1</v>
      </c>
      <c r="F711" s="42">
        <v>1</v>
      </c>
      <c r="G711" s="42">
        <v>1</v>
      </c>
      <c r="H711" s="42">
        <v>0</v>
      </c>
      <c r="I711" s="42">
        <v>0</v>
      </c>
      <c r="J711" s="42">
        <v>14.5</v>
      </c>
      <c r="K711" s="22">
        <f t="shared" si="106"/>
        <v>12.5</v>
      </c>
      <c r="L711" s="42">
        <v>2</v>
      </c>
      <c r="M711" s="42">
        <v>11.5</v>
      </c>
      <c r="N711" s="42">
        <v>10</v>
      </c>
      <c r="O711" s="22">
        <f t="shared" si="107"/>
        <v>8</v>
      </c>
      <c r="P711" s="135">
        <v>2</v>
      </c>
      <c r="Q711" s="135">
        <v>7</v>
      </c>
      <c r="R711" s="135">
        <v>3</v>
      </c>
      <c r="S711" s="22">
        <f t="shared" si="108"/>
        <v>3</v>
      </c>
      <c r="T711" s="226">
        <v>0</v>
      </c>
      <c r="U711" s="226">
        <v>3</v>
      </c>
      <c r="V711" s="226">
        <v>1</v>
      </c>
      <c r="W711" s="22">
        <f t="shared" si="109"/>
        <v>1</v>
      </c>
      <c r="X711" s="226">
        <v>0</v>
      </c>
      <c r="Y711" s="226">
        <v>1</v>
      </c>
      <c r="Z711" s="227">
        <v>0.5</v>
      </c>
      <c r="AA711" s="22">
        <f t="shared" si="110"/>
        <v>0.5</v>
      </c>
      <c r="AB711" s="8">
        <v>0</v>
      </c>
      <c r="AC711" s="8">
        <v>0.5</v>
      </c>
      <c r="AE711" s="217"/>
    </row>
    <row r="712" spans="1:31" ht="27" x14ac:dyDescent="0.25">
      <c r="A712" s="10">
        <v>6</v>
      </c>
      <c r="B712" s="49" t="s">
        <v>701</v>
      </c>
      <c r="C712" s="21">
        <v>4</v>
      </c>
      <c r="D712" s="22">
        <f t="shared" si="105"/>
        <v>2</v>
      </c>
      <c r="E712" s="42">
        <v>2</v>
      </c>
      <c r="F712" s="42">
        <v>1</v>
      </c>
      <c r="G712" s="42">
        <v>1</v>
      </c>
      <c r="H712" s="42">
        <v>0</v>
      </c>
      <c r="I712" s="42">
        <v>0</v>
      </c>
      <c r="J712" s="42">
        <v>18</v>
      </c>
      <c r="K712" s="22">
        <f t="shared" si="106"/>
        <v>17</v>
      </c>
      <c r="L712" s="42">
        <v>1</v>
      </c>
      <c r="M712" s="42">
        <v>12</v>
      </c>
      <c r="N712" s="42">
        <v>12</v>
      </c>
      <c r="O712" s="22">
        <f t="shared" si="107"/>
        <v>12</v>
      </c>
      <c r="P712" s="135">
        <v>0</v>
      </c>
      <c r="Q712" s="135">
        <v>10</v>
      </c>
      <c r="R712" s="135">
        <v>4</v>
      </c>
      <c r="S712" s="22">
        <f t="shared" si="108"/>
        <v>3</v>
      </c>
      <c r="T712" s="226">
        <v>1</v>
      </c>
      <c r="U712" s="226">
        <v>1</v>
      </c>
      <c r="V712" s="226">
        <v>0</v>
      </c>
      <c r="W712" s="22">
        <f t="shared" si="109"/>
        <v>0</v>
      </c>
      <c r="X712" s="226">
        <v>0</v>
      </c>
      <c r="Y712" s="226">
        <v>0</v>
      </c>
      <c r="Z712" s="226">
        <v>2</v>
      </c>
      <c r="AA712" s="22">
        <f t="shared" si="110"/>
        <v>2</v>
      </c>
      <c r="AB712" s="8">
        <v>0</v>
      </c>
      <c r="AC712" s="8">
        <v>1</v>
      </c>
      <c r="AE712" s="217"/>
    </row>
    <row r="713" spans="1:31" ht="27" x14ac:dyDescent="0.25">
      <c r="A713" s="10">
        <v>7</v>
      </c>
      <c r="B713" s="49" t="s">
        <v>702</v>
      </c>
      <c r="C713" s="225">
        <v>6</v>
      </c>
      <c r="D713" s="22">
        <f t="shared" si="105"/>
        <v>6</v>
      </c>
      <c r="E713" s="225">
        <v>0</v>
      </c>
      <c r="F713" s="225">
        <v>1</v>
      </c>
      <c r="G713" s="225">
        <v>0</v>
      </c>
      <c r="H713" s="225">
        <v>0</v>
      </c>
      <c r="I713" s="225">
        <v>0</v>
      </c>
      <c r="J713" s="43">
        <v>24</v>
      </c>
      <c r="K713" s="22">
        <f t="shared" si="106"/>
        <v>24</v>
      </c>
      <c r="L713" s="43">
        <v>0</v>
      </c>
      <c r="M713" s="43">
        <v>17</v>
      </c>
      <c r="N713" s="43">
        <v>14</v>
      </c>
      <c r="O713" s="22">
        <f t="shared" si="107"/>
        <v>14</v>
      </c>
      <c r="P713" s="43">
        <v>0</v>
      </c>
      <c r="Q713" s="43">
        <v>10</v>
      </c>
      <c r="R713" s="43">
        <v>6</v>
      </c>
      <c r="S713" s="22">
        <f t="shared" si="108"/>
        <v>6</v>
      </c>
      <c r="T713" s="43">
        <v>0</v>
      </c>
      <c r="U713" s="43">
        <v>5</v>
      </c>
      <c r="V713" s="43">
        <v>1</v>
      </c>
      <c r="W713" s="22">
        <f t="shared" si="109"/>
        <v>1</v>
      </c>
      <c r="X713" s="48">
        <v>0</v>
      </c>
      <c r="Y713" s="48">
        <v>1</v>
      </c>
      <c r="Z713" s="43">
        <v>3</v>
      </c>
      <c r="AA713" s="22">
        <f t="shared" si="110"/>
        <v>3</v>
      </c>
      <c r="AB713" s="48">
        <v>0</v>
      </c>
      <c r="AC713" s="43">
        <v>1</v>
      </c>
      <c r="AE713" s="217"/>
    </row>
    <row r="714" spans="1:31" ht="28.5" x14ac:dyDescent="0.25">
      <c r="A714" s="10">
        <v>8</v>
      </c>
      <c r="B714" s="49" t="s">
        <v>703</v>
      </c>
      <c r="C714" s="10">
        <v>16</v>
      </c>
      <c r="D714" s="22">
        <f t="shared" si="105"/>
        <v>14</v>
      </c>
      <c r="E714" s="10">
        <v>2</v>
      </c>
      <c r="F714" s="10">
        <v>7</v>
      </c>
      <c r="G714" s="10">
        <v>1</v>
      </c>
      <c r="H714" s="10">
        <v>0</v>
      </c>
      <c r="I714" s="10">
        <v>0</v>
      </c>
      <c r="J714" s="228">
        <v>59</v>
      </c>
      <c r="K714" s="22">
        <f t="shared" si="106"/>
        <v>59</v>
      </c>
      <c r="L714" s="228">
        <v>0</v>
      </c>
      <c r="M714" s="228">
        <v>48</v>
      </c>
      <c r="N714" s="228">
        <v>35</v>
      </c>
      <c r="O714" s="22">
        <f t="shared" si="107"/>
        <v>35</v>
      </c>
      <c r="P714" s="228">
        <v>0</v>
      </c>
      <c r="Q714" s="229">
        <v>29</v>
      </c>
      <c r="R714" s="229">
        <v>16</v>
      </c>
      <c r="S714" s="22">
        <f t="shared" si="108"/>
        <v>16</v>
      </c>
      <c r="T714" s="229">
        <v>0</v>
      </c>
      <c r="U714" s="229">
        <v>13</v>
      </c>
      <c r="V714" s="229">
        <v>4</v>
      </c>
      <c r="W714" s="22">
        <f t="shared" si="109"/>
        <v>4</v>
      </c>
      <c r="X714" s="229">
        <v>0</v>
      </c>
      <c r="Y714" s="229">
        <v>4</v>
      </c>
      <c r="Z714" s="229">
        <v>4</v>
      </c>
      <c r="AA714" s="22">
        <f t="shared" si="110"/>
        <v>4</v>
      </c>
      <c r="AB714" s="229">
        <v>0</v>
      </c>
      <c r="AC714" s="229">
        <v>2</v>
      </c>
      <c r="AE714" s="217"/>
    </row>
    <row r="715" spans="1:31" ht="28.5" x14ac:dyDescent="0.25">
      <c r="A715" s="10">
        <v>9</v>
      </c>
      <c r="B715" s="49" t="s">
        <v>704</v>
      </c>
      <c r="C715" s="10">
        <v>4</v>
      </c>
      <c r="D715" s="22">
        <f t="shared" si="105"/>
        <v>3</v>
      </c>
      <c r="E715" s="10">
        <v>1</v>
      </c>
      <c r="F715" s="10">
        <v>1</v>
      </c>
      <c r="G715" s="10">
        <v>0</v>
      </c>
      <c r="H715" s="10">
        <v>0</v>
      </c>
      <c r="I715" s="10">
        <v>0</v>
      </c>
      <c r="J715" s="228">
        <v>17</v>
      </c>
      <c r="K715" s="22">
        <f t="shared" si="106"/>
        <v>16</v>
      </c>
      <c r="L715" s="228">
        <v>1</v>
      </c>
      <c r="M715" s="228">
        <v>16</v>
      </c>
      <c r="N715" s="228">
        <v>11</v>
      </c>
      <c r="O715" s="22">
        <f t="shared" si="107"/>
        <v>11</v>
      </c>
      <c r="P715" s="228">
        <v>0</v>
      </c>
      <c r="Q715" s="229">
        <v>11</v>
      </c>
      <c r="R715" s="229">
        <v>4</v>
      </c>
      <c r="S715" s="22">
        <f t="shared" si="108"/>
        <v>4</v>
      </c>
      <c r="T715" s="229">
        <v>0</v>
      </c>
      <c r="U715" s="229">
        <v>4</v>
      </c>
      <c r="V715" s="229">
        <v>0</v>
      </c>
      <c r="W715" s="22">
        <f t="shared" si="109"/>
        <v>0</v>
      </c>
      <c r="X715" s="229">
        <v>0</v>
      </c>
      <c r="Y715" s="229">
        <v>0</v>
      </c>
      <c r="Z715" s="229">
        <v>2</v>
      </c>
      <c r="AA715" s="22">
        <f t="shared" si="110"/>
        <v>1</v>
      </c>
      <c r="AB715" s="229">
        <v>1</v>
      </c>
      <c r="AC715" s="229">
        <v>1</v>
      </c>
      <c r="AE715" s="217"/>
    </row>
    <row r="716" spans="1:31" ht="28.5" x14ac:dyDescent="0.25">
      <c r="A716" s="10">
        <v>10</v>
      </c>
      <c r="B716" s="49" t="s">
        <v>705</v>
      </c>
      <c r="C716" s="21">
        <v>3</v>
      </c>
      <c r="D716" s="22">
        <f t="shared" si="105"/>
        <v>2</v>
      </c>
      <c r="E716" s="42">
        <v>1</v>
      </c>
      <c r="F716" s="42">
        <v>0</v>
      </c>
      <c r="G716" s="42">
        <v>0</v>
      </c>
      <c r="H716" s="42">
        <v>0</v>
      </c>
      <c r="I716" s="42">
        <v>0</v>
      </c>
      <c r="J716" s="35">
        <v>15</v>
      </c>
      <c r="K716" s="22">
        <f t="shared" si="106"/>
        <v>13</v>
      </c>
      <c r="L716" s="37">
        <v>2</v>
      </c>
      <c r="M716" s="37">
        <v>10</v>
      </c>
      <c r="N716" s="37">
        <v>9</v>
      </c>
      <c r="O716" s="22">
        <f t="shared" si="107"/>
        <v>8</v>
      </c>
      <c r="P716" s="37">
        <v>1</v>
      </c>
      <c r="Q716" s="229">
        <v>6</v>
      </c>
      <c r="R716" s="229">
        <v>3</v>
      </c>
      <c r="S716" s="22">
        <f t="shared" si="108"/>
        <v>2</v>
      </c>
      <c r="T716" s="229">
        <v>1</v>
      </c>
      <c r="U716" s="229">
        <v>2</v>
      </c>
      <c r="V716" s="229">
        <v>1</v>
      </c>
      <c r="W716" s="22">
        <f t="shared" si="109"/>
        <v>1</v>
      </c>
      <c r="X716" s="229">
        <v>0</v>
      </c>
      <c r="Y716" s="229">
        <v>1</v>
      </c>
      <c r="Z716" s="229">
        <v>2</v>
      </c>
      <c r="AA716" s="22">
        <f t="shared" si="110"/>
        <v>2</v>
      </c>
      <c r="AB716" s="229">
        <v>0</v>
      </c>
      <c r="AC716" s="229">
        <v>1</v>
      </c>
      <c r="AE716" s="217"/>
    </row>
    <row r="717" spans="1:31" ht="27" x14ac:dyDescent="0.25">
      <c r="A717" s="10">
        <v>11</v>
      </c>
      <c r="B717" s="49" t="s">
        <v>706</v>
      </c>
      <c r="C717" s="21">
        <v>5</v>
      </c>
      <c r="D717" s="22">
        <f t="shared" si="105"/>
        <v>4</v>
      </c>
      <c r="E717" s="42">
        <v>1</v>
      </c>
      <c r="F717" s="42">
        <v>2</v>
      </c>
      <c r="G717" s="42">
        <v>0</v>
      </c>
      <c r="H717" s="42">
        <v>0</v>
      </c>
      <c r="I717" s="42">
        <v>0</v>
      </c>
      <c r="J717" s="42">
        <v>19</v>
      </c>
      <c r="K717" s="22">
        <f t="shared" si="106"/>
        <v>16</v>
      </c>
      <c r="L717" s="42">
        <v>3</v>
      </c>
      <c r="M717" s="42">
        <v>14</v>
      </c>
      <c r="N717" s="42">
        <v>12</v>
      </c>
      <c r="O717" s="22">
        <f t="shared" si="107"/>
        <v>10</v>
      </c>
      <c r="P717" s="135">
        <v>2</v>
      </c>
      <c r="Q717" s="135">
        <v>8</v>
      </c>
      <c r="R717" s="135">
        <v>5</v>
      </c>
      <c r="S717" s="22">
        <f t="shared" si="108"/>
        <v>4</v>
      </c>
      <c r="T717" s="226">
        <v>1</v>
      </c>
      <c r="U717" s="226">
        <v>4</v>
      </c>
      <c r="V717" s="226">
        <v>1</v>
      </c>
      <c r="W717" s="22">
        <f t="shared" si="109"/>
        <v>1</v>
      </c>
      <c r="X717" s="226">
        <v>0</v>
      </c>
      <c r="Y717" s="226">
        <v>1</v>
      </c>
      <c r="Z717" s="226">
        <v>1</v>
      </c>
      <c r="AA717" s="22">
        <f t="shared" si="110"/>
        <v>1</v>
      </c>
      <c r="AB717" s="8">
        <v>0</v>
      </c>
      <c r="AC717" s="8">
        <v>1</v>
      </c>
      <c r="AE717" s="217">
        <v>3</v>
      </c>
    </row>
    <row r="718" spans="1:31" ht="28.5" x14ac:dyDescent="0.25">
      <c r="A718" s="10">
        <v>12</v>
      </c>
      <c r="B718" s="49" t="s">
        <v>707</v>
      </c>
      <c r="C718" s="10">
        <v>3</v>
      </c>
      <c r="D718" s="22">
        <f t="shared" si="105"/>
        <v>2</v>
      </c>
      <c r="E718" s="10">
        <v>1</v>
      </c>
      <c r="F718" s="10">
        <v>1</v>
      </c>
      <c r="G718" s="10">
        <v>1</v>
      </c>
      <c r="H718" s="10">
        <v>0</v>
      </c>
      <c r="I718" s="10">
        <v>0</v>
      </c>
      <c r="J718" s="228">
        <v>14</v>
      </c>
      <c r="K718" s="22">
        <f t="shared" si="106"/>
        <v>11</v>
      </c>
      <c r="L718" s="228">
        <v>3</v>
      </c>
      <c r="M718" s="228">
        <v>9</v>
      </c>
      <c r="N718" s="228">
        <v>9</v>
      </c>
      <c r="O718" s="22">
        <f t="shared" si="107"/>
        <v>9</v>
      </c>
      <c r="P718" s="228">
        <v>0</v>
      </c>
      <c r="Q718" s="229">
        <v>7</v>
      </c>
      <c r="R718" s="229">
        <v>3</v>
      </c>
      <c r="S718" s="22">
        <f t="shared" si="108"/>
        <v>0</v>
      </c>
      <c r="T718" s="229">
        <v>3</v>
      </c>
      <c r="U718" s="229">
        <v>0</v>
      </c>
      <c r="V718" s="229">
        <v>1</v>
      </c>
      <c r="W718" s="22">
        <f t="shared" si="109"/>
        <v>1</v>
      </c>
      <c r="X718" s="229">
        <v>0</v>
      </c>
      <c r="Y718" s="229">
        <v>1</v>
      </c>
      <c r="Z718" s="229">
        <v>1</v>
      </c>
      <c r="AA718" s="22">
        <f t="shared" si="110"/>
        <v>1</v>
      </c>
      <c r="AB718" s="229">
        <v>0</v>
      </c>
      <c r="AC718" s="229">
        <v>1</v>
      </c>
      <c r="AE718" s="217">
        <v>4</v>
      </c>
    </row>
    <row r="719" spans="1:31" ht="27" x14ac:dyDescent="0.25">
      <c r="A719" s="10">
        <v>13</v>
      </c>
      <c r="B719" s="49" t="s">
        <v>708</v>
      </c>
      <c r="C719" s="225">
        <v>4</v>
      </c>
      <c r="D719" s="22">
        <f t="shared" si="105"/>
        <v>3</v>
      </c>
      <c r="E719" s="225">
        <v>1</v>
      </c>
      <c r="F719" s="225">
        <v>2</v>
      </c>
      <c r="G719" s="225">
        <v>1</v>
      </c>
      <c r="H719" s="225">
        <v>0</v>
      </c>
      <c r="I719" s="225">
        <v>0</v>
      </c>
      <c r="J719" s="43">
        <v>18</v>
      </c>
      <c r="K719" s="22">
        <f t="shared" si="106"/>
        <v>18</v>
      </c>
      <c r="L719" s="43">
        <v>0</v>
      </c>
      <c r="M719" s="43">
        <v>15</v>
      </c>
      <c r="N719" s="43">
        <v>13</v>
      </c>
      <c r="O719" s="22">
        <f t="shared" si="107"/>
        <v>13</v>
      </c>
      <c r="P719" s="43">
        <v>0</v>
      </c>
      <c r="Q719" s="43">
        <v>10</v>
      </c>
      <c r="R719" s="43">
        <v>4</v>
      </c>
      <c r="S719" s="22">
        <f t="shared" si="108"/>
        <v>4</v>
      </c>
      <c r="T719" s="43">
        <v>0</v>
      </c>
      <c r="U719" s="43">
        <v>4</v>
      </c>
      <c r="V719" s="43">
        <v>0</v>
      </c>
      <c r="W719" s="22">
        <f t="shared" si="109"/>
        <v>0</v>
      </c>
      <c r="X719" s="48">
        <v>0</v>
      </c>
      <c r="Y719" s="48">
        <v>0</v>
      </c>
      <c r="Z719" s="48">
        <v>1</v>
      </c>
      <c r="AA719" s="44">
        <f t="shared" si="110"/>
        <v>1</v>
      </c>
      <c r="AB719" s="48">
        <v>0</v>
      </c>
      <c r="AC719" s="43">
        <v>1</v>
      </c>
      <c r="AE719" s="217"/>
    </row>
    <row r="720" spans="1:31" ht="27" x14ac:dyDescent="0.25">
      <c r="A720" s="10">
        <v>14</v>
      </c>
      <c r="B720" s="49" t="s">
        <v>709</v>
      </c>
      <c r="C720" s="225">
        <v>7</v>
      </c>
      <c r="D720" s="22">
        <f t="shared" si="105"/>
        <v>3</v>
      </c>
      <c r="E720" s="225">
        <v>4</v>
      </c>
      <c r="F720" s="225">
        <v>2</v>
      </c>
      <c r="G720" s="225">
        <v>0</v>
      </c>
      <c r="H720" s="225">
        <v>0</v>
      </c>
      <c r="I720" s="225">
        <v>0</v>
      </c>
      <c r="J720" s="43">
        <v>28</v>
      </c>
      <c r="K720" s="22">
        <f t="shared" si="106"/>
        <v>25</v>
      </c>
      <c r="L720" s="43">
        <v>3</v>
      </c>
      <c r="M720" s="43">
        <v>21</v>
      </c>
      <c r="N720" s="43">
        <v>18</v>
      </c>
      <c r="O720" s="22">
        <f t="shared" si="107"/>
        <v>16</v>
      </c>
      <c r="P720" s="43">
        <v>2</v>
      </c>
      <c r="Q720" s="43">
        <v>15</v>
      </c>
      <c r="R720" s="43">
        <v>5</v>
      </c>
      <c r="S720" s="22">
        <f t="shared" si="108"/>
        <v>5</v>
      </c>
      <c r="T720" s="43">
        <v>0</v>
      </c>
      <c r="U720" s="43">
        <v>3</v>
      </c>
      <c r="V720" s="43">
        <v>3</v>
      </c>
      <c r="W720" s="22">
        <f t="shared" si="109"/>
        <v>2</v>
      </c>
      <c r="X720" s="48">
        <v>1</v>
      </c>
      <c r="Y720" s="48">
        <v>1</v>
      </c>
      <c r="Z720" s="48">
        <v>2</v>
      </c>
      <c r="AA720" s="44">
        <f t="shared" si="110"/>
        <v>2</v>
      </c>
      <c r="AB720" s="48">
        <v>0</v>
      </c>
      <c r="AC720" s="43">
        <v>2</v>
      </c>
      <c r="AE720" s="217"/>
    </row>
    <row r="721" spans="1:31" ht="28.5" x14ac:dyDescent="0.25">
      <c r="A721" s="10">
        <v>15</v>
      </c>
      <c r="B721" s="49" t="s">
        <v>710</v>
      </c>
      <c r="C721" s="10">
        <v>8</v>
      </c>
      <c r="D721" s="22">
        <f t="shared" si="105"/>
        <v>5</v>
      </c>
      <c r="E721" s="10">
        <v>3</v>
      </c>
      <c r="F721" s="10">
        <v>3</v>
      </c>
      <c r="G721" s="10">
        <v>0</v>
      </c>
      <c r="H721" s="10">
        <v>1</v>
      </c>
      <c r="I721" s="10">
        <v>0</v>
      </c>
      <c r="J721" s="228">
        <v>27</v>
      </c>
      <c r="K721" s="22">
        <f t="shared" si="106"/>
        <v>26</v>
      </c>
      <c r="L721" s="228">
        <v>1</v>
      </c>
      <c r="M721" s="228">
        <v>22</v>
      </c>
      <c r="N721" s="228">
        <v>18</v>
      </c>
      <c r="O721" s="22">
        <f t="shared" si="107"/>
        <v>18</v>
      </c>
      <c r="P721" s="228">
        <v>0</v>
      </c>
      <c r="Q721" s="229">
        <v>16</v>
      </c>
      <c r="R721" s="229">
        <v>7</v>
      </c>
      <c r="S721" s="22">
        <f t="shared" si="108"/>
        <v>6</v>
      </c>
      <c r="T721" s="229">
        <v>1</v>
      </c>
      <c r="U721" s="229">
        <v>5</v>
      </c>
      <c r="V721" s="229">
        <v>0</v>
      </c>
      <c r="W721" s="22">
        <f t="shared" si="109"/>
        <v>0</v>
      </c>
      <c r="X721" s="229">
        <v>0</v>
      </c>
      <c r="Y721" s="229">
        <v>0</v>
      </c>
      <c r="Z721" s="229">
        <v>2</v>
      </c>
      <c r="AA721" s="22">
        <f t="shared" si="110"/>
        <v>2</v>
      </c>
      <c r="AB721" s="229">
        <v>0</v>
      </c>
      <c r="AC721" s="229">
        <v>1</v>
      </c>
      <c r="AE721" s="217"/>
    </row>
    <row r="722" spans="1:31" ht="28.5" x14ac:dyDescent="0.25">
      <c r="A722" s="10">
        <v>16</v>
      </c>
      <c r="B722" s="141" t="s">
        <v>711</v>
      </c>
      <c r="C722" s="10">
        <v>3</v>
      </c>
      <c r="D722" s="22">
        <f t="shared" si="105"/>
        <v>1</v>
      </c>
      <c r="E722" s="10">
        <v>2</v>
      </c>
      <c r="F722" s="10">
        <v>1</v>
      </c>
      <c r="G722" s="10">
        <v>1</v>
      </c>
      <c r="H722" s="10">
        <v>0</v>
      </c>
      <c r="I722" s="10">
        <v>1</v>
      </c>
      <c r="J722" s="228">
        <v>14</v>
      </c>
      <c r="K722" s="22">
        <f t="shared" si="106"/>
        <v>14</v>
      </c>
      <c r="L722" s="228">
        <v>0</v>
      </c>
      <c r="M722" s="228">
        <v>12</v>
      </c>
      <c r="N722" s="228">
        <v>11</v>
      </c>
      <c r="O722" s="22">
        <f t="shared" si="107"/>
        <v>11</v>
      </c>
      <c r="P722" s="228">
        <v>0</v>
      </c>
      <c r="Q722" s="229">
        <v>9</v>
      </c>
      <c r="R722" s="229">
        <v>2</v>
      </c>
      <c r="S722" s="22">
        <f t="shared" si="108"/>
        <v>2</v>
      </c>
      <c r="T722" s="229">
        <v>0</v>
      </c>
      <c r="U722" s="229">
        <v>2</v>
      </c>
      <c r="V722" s="229">
        <v>0</v>
      </c>
      <c r="W722" s="22">
        <f t="shared" si="109"/>
        <v>0</v>
      </c>
      <c r="X722" s="229">
        <v>0</v>
      </c>
      <c r="Y722" s="229">
        <v>0</v>
      </c>
      <c r="Z722" s="229">
        <v>1</v>
      </c>
      <c r="AA722" s="22">
        <f t="shared" si="110"/>
        <v>1</v>
      </c>
      <c r="AB722" s="229">
        <v>0</v>
      </c>
      <c r="AC722" s="229">
        <v>1</v>
      </c>
      <c r="AE722" s="217"/>
    </row>
    <row r="723" spans="1:31" ht="28.5" x14ac:dyDescent="0.25">
      <c r="A723" s="10">
        <v>17</v>
      </c>
      <c r="B723" s="141" t="s">
        <v>712</v>
      </c>
      <c r="C723" s="10">
        <v>3</v>
      </c>
      <c r="D723" s="22">
        <f t="shared" si="105"/>
        <v>2</v>
      </c>
      <c r="E723" s="10">
        <v>1</v>
      </c>
      <c r="F723" s="10">
        <v>1</v>
      </c>
      <c r="G723" s="10">
        <v>0</v>
      </c>
      <c r="H723" s="10">
        <v>0</v>
      </c>
      <c r="I723" s="10">
        <v>0</v>
      </c>
      <c r="J723" s="228">
        <v>15</v>
      </c>
      <c r="K723" s="22">
        <f t="shared" si="106"/>
        <v>14</v>
      </c>
      <c r="L723" s="228">
        <v>1</v>
      </c>
      <c r="M723" s="228">
        <v>9</v>
      </c>
      <c r="N723" s="228">
        <v>11</v>
      </c>
      <c r="O723" s="22">
        <f t="shared" si="107"/>
        <v>10</v>
      </c>
      <c r="P723" s="228">
        <v>1</v>
      </c>
      <c r="Q723" s="229">
        <v>5</v>
      </c>
      <c r="R723" s="229">
        <v>3</v>
      </c>
      <c r="S723" s="22">
        <f t="shared" si="108"/>
        <v>3</v>
      </c>
      <c r="T723" s="229">
        <v>0</v>
      </c>
      <c r="U723" s="229">
        <v>3</v>
      </c>
      <c r="V723" s="229">
        <v>0</v>
      </c>
      <c r="W723" s="22">
        <f t="shared" si="109"/>
        <v>0</v>
      </c>
      <c r="X723" s="229">
        <v>0</v>
      </c>
      <c r="Y723" s="229">
        <v>0</v>
      </c>
      <c r="Z723" s="229">
        <v>1</v>
      </c>
      <c r="AA723" s="22">
        <f t="shared" si="110"/>
        <v>1</v>
      </c>
      <c r="AB723" s="229">
        <v>0</v>
      </c>
      <c r="AC723" s="229">
        <v>1</v>
      </c>
      <c r="AE723" s="217"/>
    </row>
    <row r="724" spans="1:31" ht="28.5" x14ac:dyDescent="0.25">
      <c r="A724" s="10">
        <v>18</v>
      </c>
      <c r="B724" s="230" t="s">
        <v>713</v>
      </c>
      <c r="C724" s="10">
        <v>36</v>
      </c>
      <c r="D724" s="22">
        <f t="shared" si="105"/>
        <v>32</v>
      </c>
      <c r="E724" s="10">
        <v>4</v>
      </c>
      <c r="F724" s="10">
        <v>15</v>
      </c>
      <c r="G724" s="10">
        <v>3</v>
      </c>
      <c r="H724" s="10">
        <v>0</v>
      </c>
      <c r="I724" s="10">
        <v>0</v>
      </c>
      <c r="J724" s="228">
        <v>124</v>
      </c>
      <c r="K724" s="22">
        <f t="shared" si="106"/>
        <v>123</v>
      </c>
      <c r="L724" s="228">
        <v>1</v>
      </c>
      <c r="M724" s="228">
        <v>97</v>
      </c>
      <c r="N724" s="228">
        <v>64</v>
      </c>
      <c r="O724" s="22">
        <f t="shared" si="107"/>
        <v>64</v>
      </c>
      <c r="P724" s="228">
        <v>0</v>
      </c>
      <c r="Q724" s="229">
        <v>51</v>
      </c>
      <c r="R724" s="229">
        <v>35</v>
      </c>
      <c r="S724" s="22">
        <f t="shared" si="108"/>
        <v>35</v>
      </c>
      <c r="T724" s="229">
        <v>0</v>
      </c>
      <c r="U724" s="229">
        <v>24</v>
      </c>
      <c r="V724" s="229">
        <v>15</v>
      </c>
      <c r="W724" s="22">
        <f t="shared" si="109"/>
        <v>15</v>
      </c>
      <c r="X724" s="229">
        <v>0</v>
      </c>
      <c r="Y724" s="229">
        <v>15</v>
      </c>
      <c r="Z724" s="229">
        <v>10</v>
      </c>
      <c r="AA724" s="22">
        <f t="shared" si="110"/>
        <v>9</v>
      </c>
      <c r="AB724" s="229">
        <v>1</v>
      </c>
      <c r="AC724" s="229">
        <v>7</v>
      </c>
      <c r="AE724" s="217">
        <v>8</v>
      </c>
    </row>
    <row r="725" spans="1:31" ht="28.5" x14ac:dyDescent="0.25">
      <c r="A725" s="10">
        <v>19</v>
      </c>
      <c r="B725" s="231" t="s">
        <v>714</v>
      </c>
      <c r="C725" s="10">
        <v>4</v>
      </c>
      <c r="D725" s="22">
        <f t="shared" si="105"/>
        <v>3</v>
      </c>
      <c r="E725" s="10">
        <v>1</v>
      </c>
      <c r="F725" s="10">
        <v>1</v>
      </c>
      <c r="G725" s="10">
        <v>0</v>
      </c>
      <c r="H725" s="10">
        <v>0</v>
      </c>
      <c r="I725" s="10">
        <v>0</v>
      </c>
      <c r="J725" s="228">
        <v>18</v>
      </c>
      <c r="K725" s="22">
        <f t="shared" si="106"/>
        <v>18</v>
      </c>
      <c r="L725" s="228">
        <v>0</v>
      </c>
      <c r="M725" s="228">
        <v>15</v>
      </c>
      <c r="N725" s="228">
        <v>12</v>
      </c>
      <c r="O725" s="22">
        <f t="shared" si="107"/>
        <v>12</v>
      </c>
      <c r="P725" s="228">
        <v>0</v>
      </c>
      <c r="Q725" s="229">
        <v>11</v>
      </c>
      <c r="R725" s="229">
        <v>4</v>
      </c>
      <c r="S725" s="22">
        <f t="shared" si="108"/>
        <v>4</v>
      </c>
      <c r="T725" s="229">
        <v>0</v>
      </c>
      <c r="U725" s="229">
        <v>3</v>
      </c>
      <c r="V725" s="229">
        <v>0</v>
      </c>
      <c r="W725" s="22">
        <f t="shared" si="109"/>
        <v>0</v>
      </c>
      <c r="X725" s="229">
        <v>0</v>
      </c>
      <c r="Y725" s="229">
        <v>0</v>
      </c>
      <c r="Z725" s="229">
        <v>2</v>
      </c>
      <c r="AA725" s="22">
        <f t="shared" si="110"/>
        <v>2</v>
      </c>
      <c r="AB725" s="229">
        <v>0</v>
      </c>
      <c r="AC725" s="229">
        <v>1</v>
      </c>
      <c r="AE725" s="217">
        <v>1</v>
      </c>
    </row>
    <row r="726" spans="1:31" ht="27.75" customHeight="1" x14ac:dyDescent="0.25">
      <c r="A726" s="10">
        <v>20</v>
      </c>
      <c r="B726" s="232" t="s">
        <v>715</v>
      </c>
      <c r="C726" s="21">
        <v>9</v>
      </c>
      <c r="D726" s="22">
        <f t="shared" si="105"/>
        <v>8</v>
      </c>
      <c r="E726" s="42">
        <v>1</v>
      </c>
      <c r="F726" s="42">
        <v>5</v>
      </c>
      <c r="G726" s="42">
        <v>2</v>
      </c>
      <c r="H726" s="42">
        <v>0</v>
      </c>
      <c r="I726" s="42">
        <v>0</v>
      </c>
      <c r="J726" s="42">
        <v>37.5</v>
      </c>
      <c r="K726" s="22">
        <f t="shared" si="106"/>
        <v>35.5</v>
      </c>
      <c r="L726" s="42">
        <v>2</v>
      </c>
      <c r="M726" s="45">
        <v>31.5</v>
      </c>
      <c r="N726" s="42">
        <v>25</v>
      </c>
      <c r="O726" s="22">
        <f t="shared" si="107"/>
        <v>23</v>
      </c>
      <c r="P726" s="135">
        <v>2</v>
      </c>
      <c r="Q726" s="135">
        <v>21</v>
      </c>
      <c r="R726" s="135">
        <v>9</v>
      </c>
      <c r="S726" s="22">
        <f t="shared" si="108"/>
        <v>9</v>
      </c>
      <c r="T726" s="226">
        <v>0</v>
      </c>
      <c r="U726" s="226">
        <v>8</v>
      </c>
      <c r="V726" s="226">
        <v>0</v>
      </c>
      <c r="W726" s="44">
        <f t="shared" si="109"/>
        <v>0</v>
      </c>
      <c r="X726" s="226">
        <v>0</v>
      </c>
      <c r="Y726" s="226">
        <v>0</v>
      </c>
      <c r="Z726" s="227">
        <v>3.5</v>
      </c>
      <c r="AA726" s="22">
        <f t="shared" si="110"/>
        <v>3.5</v>
      </c>
      <c r="AB726" s="8">
        <v>0</v>
      </c>
      <c r="AC726" s="233">
        <v>2.5</v>
      </c>
      <c r="AE726" s="217">
        <v>3</v>
      </c>
    </row>
    <row r="727" spans="1:31" s="25" customFormat="1" ht="28.5" x14ac:dyDescent="0.4">
      <c r="A727" s="10">
        <v>21</v>
      </c>
      <c r="B727" s="234" t="s">
        <v>716</v>
      </c>
      <c r="C727" s="10">
        <v>5</v>
      </c>
      <c r="D727" s="22">
        <f t="shared" si="105"/>
        <v>5</v>
      </c>
      <c r="E727" s="10">
        <v>0</v>
      </c>
      <c r="F727" s="10">
        <v>1</v>
      </c>
      <c r="G727" s="10">
        <v>3</v>
      </c>
      <c r="H727" s="10">
        <v>0</v>
      </c>
      <c r="I727" s="10">
        <v>0</v>
      </c>
      <c r="J727" s="228">
        <v>19</v>
      </c>
      <c r="K727" s="22">
        <f t="shared" si="106"/>
        <v>18</v>
      </c>
      <c r="L727" s="228">
        <v>1</v>
      </c>
      <c r="M727" s="228">
        <v>15</v>
      </c>
      <c r="N727" s="228">
        <v>12</v>
      </c>
      <c r="O727" s="22">
        <f t="shared" si="107"/>
        <v>11</v>
      </c>
      <c r="P727" s="228">
        <v>1</v>
      </c>
      <c r="Q727" s="229">
        <v>9</v>
      </c>
      <c r="R727" s="229">
        <v>5</v>
      </c>
      <c r="S727" s="22">
        <f t="shared" si="108"/>
        <v>5</v>
      </c>
      <c r="T727" s="229">
        <v>0</v>
      </c>
      <c r="U727" s="229">
        <v>4</v>
      </c>
      <c r="V727" s="229">
        <v>1</v>
      </c>
      <c r="W727" s="22">
        <f t="shared" si="109"/>
        <v>1</v>
      </c>
      <c r="X727" s="229">
        <v>0</v>
      </c>
      <c r="Y727" s="229">
        <v>1</v>
      </c>
      <c r="Z727" s="229">
        <v>1</v>
      </c>
      <c r="AA727" s="22">
        <f t="shared" si="110"/>
        <v>1</v>
      </c>
      <c r="AB727" s="229">
        <v>0</v>
      </c>
      <c r="AC727" s="229">
        <v>1</v>
      </c>
      <c r="AE727" s="217"/>
    </row>
    <row r="728" spans="1:31" s="25" customFormat="1" ht="25.5" x14ac:dyDescent="0.25">
      <c r="A728" s="24" t="s">
        <v>535</v>
      </c>
      <c r="B728" s="24" t="s">
        <v>12</v>
      </c>
      <c r="C728" s="24">
        <f>SUM(C707:C727)</f>
        <v>137</v>
      </c>
      <c r="D728" s="24">
        <f t="shared" ref="D728:I728" si="111">SUM(D707:D727)</f>
        <v>107</v>
      </c>
      <c r="E728" s="24">
        <f t="shared" si="111"/>
        <v>30</v>
      </c>
      <c r="F728" s="24">
        <f t="shared" si="111"/>
        <v>51</v>
      </c>
      <c r="G728" s="24">
        <f t="shared" si="111"/>
        <v>16</v>
      </c>
      <c r="H728" s="24">
        <f t="shared" si="111"/>
        <v>1</v>
      </c>
      <c r="I728" s="24">
        <f t="shared" si="111"/>
        <v>1</v>
      </c>
      <c r="J728" s="24">
        <f>SUM(J707:J727)</f>
        <v>547</v>
      </c>
      <c r="K728" s="24">
        <f t="shared" ref="K728:AE728" si="112">SUM(K707:K727)</f>
        <v>522</v>
      </c>
      <c r="L728" s="24">
        <f t="shared" si="112"/>
        <v>25</v>
      </c>
      <c r="M728" s="24">
        <f t="shared" si="112"/>
        <v>426</v>
      </c>
      <c r="N728" s="24">
        <f t="shared" si="112"/>
        <v>342</v>
      </c>
      <c r="O728" s="24">
        <f t="shared" si="112"/>
        <v>329</v>
      </c>
      <c r="P728" s="24">
        <f t="shared" si="112"/>
        <v>13</v>
      </c>
      <c r="Q728" s="24">
        <f t="shared" si="112"/>
        <v>272</v>
      </c>
      <c r="R728" s="24">
        <f t="shared" si="112"/>
        <v>130</v>
      </c>
      <c r="S728" s="24">
        <f t="shared" si="112"/>
        <v>121</v>
      </c>
      <c r="T728" s="24">
        <f t="shared" si="112"/>
        <v>9</v>
      </c>
      <c r="U728" s="24">
        <f t="shared" si="112"/>
        <v>95</v>
      </c>
      <c r="V728" s="24">
        <f t="shared" si="112"/>
        <v>31</v>
      </c>
      <c r="W728" s="24">
        <f t="shared" si="112"/>
        <v>30</v>
      </c>
      <c r="X728" s="24">
        <f t="shared" si="112"/>
        <v>1</v>
      </c>
      <c r="Y728" s="24">
        <f t="shared" si="112"/>
        <v>29</v>
      </c>
      <c r="Z728" s="24">
        <f t="shared" si="112"/>
        <v>44</v>
      </c>
      <c r="AA728" s="24">
        <f t="shared" si="112"/>
        <v>42</v>
      </c>
      <c r="AB728" s="24">
        <f t="shared" si="112"/>
        <v>2</v>
      </c>
      <c r="AC728" s="24">
        <f t="shared" si="112"/>
        <v>30</v>
      </c>
      <c r="AE728" s="404">
        <f t="shared" si="112"/>
        <v>22</v>
      </c>
    </row>
    <row r="729" spans="1:31" ht="27" x14ac:dyDescent="0.25">
      <c r="A729" s="24"/>
      <c r="B729" s="9" t="s">
        <v>717</v>
      </c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E729" s="217"/>
    </row>
    <row r="730" spans="1:31" ht="30.75" x14ac:dyDescent="0.25">
      <c r="A730" s="10">
        <v>1</v>
      </c>
      <c r="B730" s="235" t="s">
        <v>718</v>
      </c>
      <c r="C730" s="236">
        <v>3</v>
      </c>
      <c r="D730" s="237">
        <v>3</v>
      </c>
      <c r="E730" s="236">
        <v>0</v>
      </c>
      <c r="F730" s="236">
        <v>1</v>
      </c>
      <c r="G730" s="236">
        <v>0</v>
      </c>
      <c r="H730" s="236">
        <v>1</v>
      </c>
      <c r="I730" s="236">
        <v>0</v>
      </c>
      <c r="J730" s="236">
        <v>14</v>
      </c>
      <c r="K730" s="237">
        <v>13</v>
      </c>
      <c r="L730" s="236">
        <v>1</v>
      </c>
      <c r="M730" s="236">
        <v>12</v>
      </c>
      <c r="N730" s="236">
        <v>9</v>
      </c>
      <c r="O730" s="237">
        <v>8</v>
      </c>
      <c r="P730" s="236">
        <v>1</v>
      </c>
      <c r="Q730" s="236">
        <v>8</v>
      </c>
      <c r="R730" s="236">
        <v>3</v>
      </c>
      <c r="S730" s="237">
        <v>3</v>
      </c>
      <c r="T730" s="236">
        <v>0</v>
      </c>
      <c r="U730" s="236">
        <v>3</v>
      </c>
      <c r="V730" s="236">
        <v>1</v>
      </c>
      <c r="W730" s="237">
        <v>1</v>
      </c>
      <c r="X730" s="236">
        <v>0</v>
      </c>
      <c r="Y730" s="236">
        <v>0</v>
      </c>
      <c r="Z730" s="236">
        <v>1</v>
      </c>
      <c r="AA730" s="237">
        <v>1</v>
      </c>
      <c r="AB730" s="236">
        <v>0</v>
      </c>
      <c r="AC730" s="236">
        <v>1</v>
      </c>
      <c r="AE730" s="217">
        <v>2</v>
      </c>
    </row>
    <row r="731" spans="1:31" ht="30.75" x14ac:dyDescent="0.25">
      <c r="A731" s="10">
        <v>2</v>
      </c>
      <c r="B731" s="235" t="s">
        <v>719</v>
      </c>
      <c r="C731" s="236">
        <v>4</v>
      </c>
      <c r="D731" s="237">
        <v>4</v>
      </c>
      <c r="E731" s="236">
        <v>0</v>
      </c>
      <c r="F731" s="236">
        <v>2</v>
      </c>
      <c r="G731" s="236">
        <v>0</v>
      </c>
      <c r="H731" s="236">
        <v>0</v>
      </c>
      <c r="I731" s="236">
        <v>0</v>
      </c>
      <c r="J731" s="236">
        <v>19</v>
      </c>
      <c r="K731" s="237">
        <v>17</v>
      </c>
      <c r="L731" s="236">
        <v>2</v>
      </c>
      <c r="M731" s="236">
        <v>14</v>
      </c>
      <c r="N731" s="236">
        <v>13</v>
      </c>
      <c r="O731" s="237">
        <v>11</v>
      </c>
      <c r="P731" s="236">
        <v>2</v>
      </c>
      <c r="Q731" s="236">
        <v>9</v>
      </c>
      <c r="R731" s="236">
        <v>4</v>
      </c>
      <c r="S731" s="237">
        <v>4</v>
      </c>
      <c r="T731" s="236">
        <v>0</v>
      </c>
      <c r="U731" s="236">
        <v>4</v>
      </c>
      <c r="V731" s="236">
        <v>1</v>
      </c>
      <c r="W731" s="237">
        <v>1</v>
      </c>
      <c r="X731" s="236">
        <v>0</v>
      </c>
      <c r="Y731" s="236">
        <v>0</v>
      </c>
      <c r="Z731" s="236">
        <v>1</v>
      </c>
      <c r="AA731" s="237">
        <v>1</v>
      </c>
      <c r="AB731" s="236">
        <v>0</v>
      </c>
      <c r="AC731" s="236">
        <v>1</v>
      </c>
      <c r="AE731" s="217"/>
    </row>
    <row r="732" spans="1:31" ht="30.75" x14ac:dyDescent="0.25">
      <c r="A732" s="10">
        <v>3</v>
      </c>
      <c r="B732" s="235" t="s">
        <v>720</v>
      </c>
      <c r="C732" s="236">
        <v>3</v>
      </c>
      <c r="D732" s="237">
        <v>1</v>
      </c>
      <c r="E732" s="236">
        <v>2</v>
      </c>
      <c r="F732" s="236">
        <v>0</v>
      </c>
      <c r="G732" s="236">
        <v>1</v>
      </c>
      <c r="H732" s="236">
        <v>0</v>
      </c>
      <c r="I732" s="236">
        <v>0</v>
      </c>
      <c r="J732" s="236">
        <v>17</v>
      </c>
      <c r="K732" s="237">
        <v>13</v>
      </c>
      <c r="L732" s="236">
        <v>4</v>
      </c>
      <c r="M732" s="236">
        <v>12</v>
      </c>
      <c r="N732" s="236">
        <v>11</v>
      </c>
      <c r="O732" s="237">
        <v>10</v>
      </c>
      <c r="P732" s="236">
        <v>1</v>
      </c>
      <c r="Q732" s="236">
        <v>8</v>
      </c>
      <c r="R732" s="236">
        <v>3</v>
      </c>
      <c r="S732" s="237">
        <v>1</v>
      </c>
      <c r="T732" s="236">
        <v>2</v>
      </c>
      <c r="U732" s="236">
        <v>1</v>
      </c>
      <c r="V732" s="236">
        <v>2</v>
      </c>
      <c r="W732" s="237">
        <v>1</v>
      </c>
      <c r="X732" s="236">
        <v>1</v>
      </c>
      <c r="Y732" s="236">
        <v>1</v>
      </c>
      <c r="Z732" s="236">
        <v>1</v>
      </c>
      <c r="AA732" s="237">
        <v>1</v>
      </c>
      <c r="AB732" s="236">
        <v>0</v>
      </c>
      <c r="AC732" s="236">
        <v>1</v>
      </c>
      <c r="AE732" s="217">
        <v>5</v>
      </c>
    </row>
    <row r="733" spans="1:31" ht="30.75" x14ac:dyDescent="0.25">
      <c r="A733" s="10">
        <v>4</v>
      </c>
      <c r="B733" s="235" t="s">
        <v>721</v>
      </c>
      <c r="C733" s="236">
        <v>4</v>
      </c>
      <c r="D733" s="237">
        <v>2</v>
      </c>
      <c r="E733" s="236">
        <v>2</v>
      </c>
      <c r="F733" s="236">
        <v>1</v>
      </c>
      <c r="G733" s="236">
        <v>0</v>
      </c>
      <c r="H733" s="236">
        <v>0</v>
      </c>
      <c r="I733" s="236">
        <v>0</v>
      </c>
      <c r="J733" s="236">
        <v>18</v>
      </c>
      <c r="K733" s="237">
        <v>18</v>
      </c>
      <c r="L733" s="236">
        <v>0</v>
      </c>
      <c r="M733" s="236">
        <v>17</v>
      </c>
      <c r="N733" s="236">
        <v>12</v>
      </c>
      <c r="O733" s="237">
        <v>12</v>
      </c>
      <c r="P733" s="236">
        <v>0</v>
      </c>
      <c r="Q733" s="236">
        <v>11</v>
      </c>
      <c r="R733" s="236">
        <v>4</v>
      </c>
      <c r="S733" s="237">
        <v>4</v>
      </c>
      <c r="T733" s="236">
        <v>0</v>
      </c>
      <c r="U733" s="236">
        <v>4</v>
      </c>
      <c r="V733" s="236">
        <v>1</v>
      </c>
      <c r="W733" s="237">
        <v>1</v>
      </c>
      <c r="X733" s="236">
        <v>0</v>
      </c>
      <c r="Y733" s="236">
        <v>1</v>
      </c>
      <c r="Z733" s="236">
        <v>1</v>
      </c>
      <c r="AA733" s="237">
        <v>1</v>
      </c>
      <c r="AB733" s="236">
        <v>0</v>
      </c>
      <c r="AC733" s="236">
        <v>1</v>
      </c>
      <c r="AE733" s="217"/>
    </row>
    <row r="734" spans="1:31" ht="30.75" x14ac:dyDescent="0.4">
      <c r="A734" s="10">
        <v>5</v>
      </c>
      <c r="B734" s="238" t="s">
        <v>722</v>
      </c>
      <c r="C734" s="239">
        <v>4</v>
      </c>
      <c r="D734" s="237">
        <v>4</v>
      </c>
      <c r="E734" s="236">
        <v>0</v>
      </c>
      <c r="F734" s="236">
        <v>3</v>
      </c>
      <c r="G734" s="236">
        <v>1</v>
      </c>
      <c r="H734" s="236">
        <v>0</v>
      </c>
      <c r="I734" s="236">
        <v>0</v>
      </c>
      <c r="J734" s="236">
        <v>23</v>
      </c>
      <c r="K734" s="237">
        <v>22</v>
      </c>
      <c r="L734" s="236">
        <v>1</v>
      </c>
      <c r="M734" s="236">
        <v>17</v>
      </c>
      <c r="N734" s="236">
        <v>14</v>
      </c>
      <c r="O734" s="237">
        <v>14</v>
      </c>
      <c r="P734" s="236">
        <v>0</v>
      </c>
      <c r="Q734" s="236">
        <v>10</v>
      </c>
      <c r="R734" s="236">
        <v>4</v>
      </c>
      <c r="S734" s="237">
        <v>3</v>
      </c>
      <c r="T734" s="236">
        <v>1</v>
      </c>
      <c r="U734" s="236">
        <v>3</v>
      </c>
      <c r="V734" s="236">
        <v>2</v>
      </c>
      <c r="W734" s="237">
        <v>2</v>
      </c>
      <c r="X734" s="236">
        <v>0</v>
      </c>
      <c r="Y734" s="236">
        <v>2</v>
      </c>
      <c r="Z734" s="236">
        <v>3</v>
      </c>
      <c r="AA734" s="237">
        <v>3</v>
      </c>
      <c r="AB734" s="236">
        <v>0</v>
      </c>
      <c r="AC734" s="236">
        <v>2</v>
      </c>
      <c r="AE734" s="217">
        <v>5</v>
      </c>
    </row>
    <row r="735" spans="1:31" ht="30.75" x14ac:dyDescent="0.4">
      <c r="A735" s="10">
        <v>6</v>
      </c>
      <c r="B735" s="238" t="s">
        <v>723</v>
      </c>
      <c r="C735" s="236">
        <v>8</v>
      </c>
      <c r="D735" s="237">
        <v>2</v>
      </c>
      <c r="E735" s="236">
        <v>6</v>
      </c>
      <c r="F735" s="236">
        <v>1</v>
      </c>
      <c r="G735" s="236">
        <v>1</v>
      </c>
      <c r="H735" s="236">
        <v>0</v>
      </c>
      <c r="I735" s="236">
        <v>0</v>
      </c>
      <c r="J735" s="236">
        <v>35.5</v>
      </c>
      <c r="K735" s="237">
        <v>28</v>
      </c>
      <c r="L735" s="236">
        <v>7.5</v>
      </c>
      <c r="M735" s="236">
        <v>21</v>
      </c>
      <c r="N735" s="236">
        <v>22</v>
      </c>
      <c r="O735" s="237">
        <v>22</v>
      </c>
      <c r="P735" s="236">
        <v>0</v>
      </c>
      <c r="Q735" s="236">
        <v>18</v>
      </c>
      <c r="R735" s="236">
        <v>8</v>
      </c>
      <c r="S735" s="237">
        <v>2</v>
      </c>
      <c r="T735" s="236">
        <v>6</v>
      </c>
      <c r="U735" s="236">
        <v>1</v>
      </c>
      <c r="V735" s="236">
        <v>3</v>
      </c>
      <c r="W735" s="237">
        <v>2</v>
      </c>
      <c r="X735" s="236">
        <v>1</v>
      </c>
      <c r="Y735" s="236">
        <v>1</v>
      </c>
      <c r="Z735" s="236">
        <v>2.5</v>
      </c>
      <c r="AA735" s="237">
        <v>2</v>
      </c>
      <c r="AB735" s="236">
        <v>0.5</v>
      </c>
      <c r="AC735" s="236">
        <v>1</v>
      </c>
      <c r="AE735" s="217"/>
    </row>
    <row r="736" spans="1:31" ht="30.75" x14ac:dyDescent="0.4">
      <c r="A736" s="10">
        <v>7</v>
      </c>
      <c r="B736" s="238" t="s">
        <v>724</v>
      </c>
      <c r="C736" s="236">
        <v>3</v>
      </c>
      <c r="D736" s="237">
        <v>1</v>
      </c>
      <c r="E736" s="236">
        <v>2</v>
      </c>
      <c r="F736" s="236">
        <v>0</v>
      </c>
      <c r="G736" s="236">
        <v>0</v>
      </c>
      <c r="H736" s="236">
        <v>0</v>
      </c>
      <c r="I736" s="236">
        <v>0</v>
      </c>
      <c r="J736" s="236">
        <v>17</v>
      </c>
      <c r="K736" s="237">
        <v>14</v>
      </c>
      <c r="L736" s="236">
        <v>3</v>
      </c>
      <c r="M736" s="236">
        <v>13</v>
      </c>
      <c r="N736" s="236">
        <v>11</v>
      </c>
      <c r="O736" s="237">
        <v>11</v>
      </c>
      <c r="P736" s="236">
        <v>0</v>
      </c>
      <c r="Q736" s="236">
        <v>10</v>
      </c>
      <c r="R736" s="236">
        <v>3</v>
      </c>
      <c r="S736" s="237">
        <v>0</v>
      </c>
      <c r="T736" s="236">
        <v>3</v>
      </c>
      <c r="U736" s="236">
        <v>0</v>
      </c>
      <c r="V736" s="236">
        <v>2</v>
      </c>
      <c r="W736" s="237">
        <v>2</v>
      </c>
      <c r="X736" s="236">
        <v>0</v>
      </c>
      <c r="Y736" s="236">
        <v>2</v>
      </c>
      <c r="Z736" s="236">
        <v>1</v>
      </c>
      <c r="AA736" s="237">
        <v>1</v>
      </c>
      <c r="AB736" s="236">
        <v>0</v>
      </c>
      <c r="AC736" s="236">
        <v>1</v>
      </c>
      <c r="AE736" s="217">
        <v>3</v>
      </c>
    </row>
    <row r="737" spans="1:31" ht="30.75" x14ac:dyDescent="0.4">
      <c r="A737" s="10">
        <v>8</v>
      </c>
      <c r="B737" s="238" t="s">
        <v>725</v>
      </c>
      <c r="C737" s="236">
        <v>6</v>
      </c>
      <c r="D737" s="237">
        <v>2</v>
      </c>
      <c r="E737" s="236">
        <v>4</v>
      </c>
      <c r="F737" s="236">
        <v>1</v>
      </c>
      <c r="G737" s="236">
        <v>0</v>
      </c>
      <c r="H737" s="236">
        <v>0</v>
      </c>
      <c r="I737" s="236">
        <v>0</v>
      </c>
      <c r="J737" s="236">
        <v>29</v>
      </c>
      <c r="K737" s="237">
        <v>27</v>
      </c>
      <c r="L737" s="236">
        <v>2</v>
      </c>
      <c r="M737" s="236">
        <v>25</v>
      </c>
      <c r="N737" s="236">
        <v>18</v>
      </c>
      <c r="O737" s="237">
        <v>17</v>
      </c>
      <c r="P737" s="236">
        <v>1</v>
      </c>
      <c r="Q737" s="236">
        <v>15</v>
      </c>
      <c r="R737" s="236">
        <v>6</v>
      </c>
      <c r="S737" s="237">
        <v>6</v>
      </c>
      <c r="T737" s="236">
        <v>0</v>
      </c>
      <c r="U737" s="236">
        <v>6</v>
      </c>
      <c r="V737" s="236">
        <v>3</v>
      </c>
      <c r="W737" s="237">
        <v>2</v>
      </c>
      <c r="X737" s="236">
        <v>1</v>
      </c>
      <c r="Y737" s="236">
        <v>2</v>
      </c>
      <c r="Z737" s="236">
        <v>2</v>
      </c>
      <c r="AA737" s="237">
        <v>2</v>
      </c>
      <c r="AB737" s="236">
        <v>0</v>
      </c>
      <c r="AC737" s="236">
        <v>2</v>
      </c>
      <c r="AE737" s="217">
        <v>9</v>
      </c>
    </row>
    <row r="738" spans="1:31" ht="30.75" x14ac:dyDescent="0.4">
      <c r="A738" s="10">
        <v>9</v>
      </c>
      <c r="B738" s="238" t="s">
        <v>726</v>
      </c>
      <c r="C738" s="236">
        <v>3</v>
      </c>
      <c r="D738" s="237">
        <v>2</v>
      </c>
      <c r="E738" s="236">
        <v>1</v>
      </c>
      <c r="F738" s="236">
        <v>1</v>
      </c>
      <c r="G738" s="236">
        <v>0</v>
      </c>
      <c r="H738" s="236">
        <v>0</v>
      </c>
      <c r="I738" s="236">
        <v>0</v>
      </c>
      <c r="J738" s="236">
        <v>17</v>
      </c>
      <c r="K738" s="237">
        <v>16</v>
      </c>
      <c r="L738" s="236">
        <v>1</v>
      </c>
      <c r="M738" s="236">
        <v>7</v>
      </c>
      <c r="N738" s="236">
        <v>10</v>
      </c>
      <c r="O738" s="237">
        <v>10</v>
      </c>
      <c r="P738" s="236">
        <v>0</v>
      </c>
      <c r="Q738" s="236">
        <v>5</v>
      </c>
      <c r="R738" s="236">
        <v>3</v>
      </c>
      <c r="S738" s="237">
        <v>3</v>
      </c>
      <c r="T738" s="236">
        <v>0</v>
      </c>
      <c r="U738" s="236">
        <v>0</v>
      </c>
      <c r="V738" s="236">
        <v>2</v>
      </c>
      <c r="W738" s="237">
        <v>1</v>
      </c>
      <c r="X738" s="236">
        <v>1</v>
      </c>
      <c r="Y738" s="236">
        <v>1</v>
      </c>
      <c r="Z738" s="236">
        <v>2</v>
      </c>
      <c r="AA738" s="237">
        <v>2</v>
      </c>
      <c r="AB738" s="236">
        <v>0</v>
      </c>
      <c r="AC738" s="236">
        <v>1</v>
      </c>
      <c r="AE738" s="217"/>
    </row>
    <row r="739" spans="1:31" ht="30.75" x14ac:dyDescent="0.4">
      <c r="A739" s="10">
        <v>10</v>
      </c>
      <c r="B739" s="240" t="s">
        <v>727</v>
      </c>
      <c r="C739" s="236">
        <v>3</v>
      </c>
      <c r="D739" s="237">
        <v>1</v>
      </c>
      <c r="E739" s="236">
        <v>2</v>
      </c>
      <c r="F739" s="236">
        <v>0</v>
      </c>
      <c r="G739" s="236">
        <v>0</v>
      </c>
      <c r="H739" s="236">
        <v>0</v>
      </c>
      <c r="I739" s="236">
        <v>0</v>
      </c>
      <c r="J739" s="236">
        <v>17</v>
      </c>
      <c r="K739" s="237">
        <v>15</v>
      </c>
      <c r="L739" s="236">
        <v>2</v>
      </c>
      <c r="M739" s="236">
        <v>11</v>
      </c>
      <c r="N739" s="236">
        <v>11</v>
      </c>
      <c r="O739" s="237">
        <v>11</v>
      </c>
      <c r="P739" s="236">
        <v>0</v>
      </c>
      <c r="Q739" s="236">
        <v>7</v>
      </c>
      <c r="R739" s="236">
        <v>3</v>
      </c>
      <c r="S739" s="237">
        <v>2</v>
      </c>
      <c r="T739" s="236">
        <v>1</v>
      </c>
      <c r="U739" s="236">
        <v>2</v>
      </c>
      <c r="V739" s="236">
        <v>2</v>
      </c>
      <c r="W739" s="237">
        <v>1</v>
      </c>
      <c r="X739" s="236">
        <v>1</v>
      </c>
      <c r="Y739" s="236">
        <v>1</v>
      </c>
      <c r="Z739" s="236">
        <v>1</v>
      </c>
      <c r="AA739" s="237">
        <v>1</v>
      </c>
      <c r="AB739" s="236">
        <v>0</v>
      </c>
      <c r="AC739" s="236">
        <v>1</v>
      </c>
      <c r="AE739" s="217"/>
    </row>
    <row r="740" spans="1:31" ht="30.75" x14ac:dyDescent="0.4">
      <c r="A740" s="10">
        <v>11</v>
      </c>
      <c r="B740" s="238" t="s">
        <v>728</v>
      </c>
      <c r="C740" s="236">
        <v>4</v>
      </c>
      <c r="D740" s="237">
        <v>3</v>
      </c>
      <c r="E740" s="236">
        <v>1</v>
      </c>
      <c r="F740" s="236">
        <v>2</v>
      </c>
      <c r="G740" s="236">
        <v>1</v>
      </c>
      <c r="H740" s="236">
        <v>0</v>
      </c>
      <c r="I740" s="236">
        <v>0</v>
      </c>
      <c r="J740" s="236">
        <v>18</v>
      </c>
      <c r="K740" s="237">
        <v>18</v>
      </c>
      <c r="L740" s="236">
        <v>0</v>
      </c>
      <c r="M740" s="236">
        <v>17</v>
      </c>
      <c r="N740" s="236">
        <v>11</v>
      </c>
      <c r="O740" s="237">
        <v>11</v>
      </c>
      <c r="P740" s="236">
        <v>0</v>
      </c>
      <c r="Q740" s="236">
        <v>10</v>
      </c>
      <c r="R740" s="236">
        <v>4</v>
      </c>
      <c r="S740" s="237">
        <v>4</v>
      </c>
      <c r="T740" s="236">
        <v>0</v>
      </c>
      <c r="U740" s="236">
        <v>4</v>
      </c>
      <c r="V740" s="236">
        <v>2</v>
      </c>
      <c r="W740" s="237">
        <v>2</v>
      </c>
      <c r="X740" s="236">
        <v>0</v>
      </c>
      <c r="Y740" s="236">
        <v>2</v>
      </c>
      <c r="Z740" s="236">
        <v>1</v>
      </c>
      <c r="AA740" s="237">
        <v>1</v>
      </c>
      <c r="AB740" s="236">
        <v>0</v>
      </c>
      <c r="AC740" s="236">
        <v>1</v>
      </c>
      <c r="AE740" s="217">
        <v>5</v>
      </c>
    </row>
    <row r="741" spans="1:31" ht="30.75" x14ac:dyDescent="0.4">
      <c r="A741" s="10">
        <v>12</v>
      </c>
      <c r="B741" s="238" t="s">
        <v>729</v>
      </c>
      <c r="C741" s="236">
        <v>3</v>
      </c>
      <c r="D741" s="237">
        <v>3</v>
      </c>
      <c r="E741" s="236">
        <v>0</v>
      </c>
      <c r="F741" s="236">
        <v>0</v>
      </c>
      <c r="G741" s="236">
        <v>0</v>
      </c>
      <c r="H741" s="236">
        <v>0</v>
      </c>
      <c r="I741" s="236">
        <v>0</v>
      </c>
      <c r="J741" s="236">
        <v>17</v>
      </c>
      <c r="K741" s="237">
        <v>16</v>
      </c>
      <c r="L741" s="236">
        <v>1</v>
      </c>
      <c r="M741" s="236">
        <v>12</v>
      </c>
      <c r="N741" s="236">
        <v>11</v>
      </c>
      <c r="O741" s="237">
        <v>10</v>
      </c>
      <c r="P741" s="236">
        <v>1</v>
      </c>
      <c r="Q741" s="236">
        <v>8</v>
      </c>
      <c r="R741" s="236">
        <v>3</v>
      </c>
      <c r="S741" s="237">
        <v>3</v>
      </c>
      <c r="T741" s="236">
        <v>0</v>
      </c>
      <c r="U741" s="236">
        <v>2</v>
      </c>
      <c r="V741" s="236">
        <v>2</v>
      </c>
      <c r="W741" s="237">
        <v>2</v>
      </c>
      <c r="X741" s="236">
        <v>0</v>
      </c>
      <c r="Y741" s="236">
        <v>2</v>
      </c>
      <c r="Z741" s="236">
        <v>1</v>
      </c>
      <c r="AA741" s="237">
        <v>1</v>
      </c>
      <c r="AB741" s="236">
        <v>0</v>
      </c>
      <c r="AC741" s="236">
        <v>1</v>
      </c>
      <c r="AE741" s="217">
        <v>4</v>
      </c>
    </row>
    <row r="742" spans="1:31" ht="30.75" x14ac:dyDescent="0.4">
      <c r="A742" s="10">
        <v>13</v>
      </c>
      <c r="B742" s="238" t="s">
        <v>730</v>
      </c>
      <c r="C742" s="236">
        <v>4</v>
      </c>
      <c r="D742" s="237">
        <v>2</v>
      </c>
      <c r="E742" s="236">
        <v>2</v>
      </c>
      <c r="F742" s="236">
        <v>2</v>
      </c>
      <c r="G742" s="236">
        <v>1</v>
      </c>
      <c r="H742" s="236">
        <v>0</v>
      </c>
      <c r="I742" s="236">
        <v>0</v>
      </c>
      <c r="J742" s="236">
        <v>17</v>
      </c>
      <c r="K742" s="237">
        <v>17</v>
      </c>
      <c r="L742" s="236">
        <v>0</v>
      </c>
      <c r="M742" s="236">
        <v>15</v>
      </c>
      <c r="N742" s="236">
        <v>11</v>
      </c>
      <c r="O742" s="237">
        <v>11</v>
      </c>
      <c r="P742" s="236">
        <v>0</v>
      </c>
      <c r="Q742" s="236">
        <v>9</v>
      </c>
      <c r="R742" s="236">
        <v>4</v>
      </c>
      <c r="S742" s="237">
        <v>4</v>
      </c>
      <c r="T742" s="236">
        <v>0</v>
      </c>
      <c r="U742" s="236">
        <v>4</v>
      </c>
      <c r="V742" s="236">
        <v>1</v>
      </c>
      <c r="W742" s="237">
        <v>1</v>
      </c>
      <c r="X742" s="236">
        <v>0</v>
      </c>
      <c r="Y742" s="236">
        <v>1</v>
      </c>
      <c r="Z742" s="236">
        <v>1</v>
      </c>
      <c r="AA742" s="237">
        <v>1</v>
      </c>
      <c r="AB742" s="236">
        <v>0</v>
      </c>
      <c r="AC742" s="236">
        <v>1</v>
      </c>
      <c r="AE742" s="217">
        <v>4</v>
      </c>
    </row>
    <row r="743" spans="1:31" ht="30.75" x14ac:dyDescent="0.25">
      <c r="A743" s="10">
        <v>14</v>
      </c>
      <c r="B743" s="235" t="s">
        <v>731</v>
      </c>
      <c r="C743" s="236">
        <v>12</v>
      </c>
      <c r="D743" s="237">
        <v>4</v>
      </c>
      <c r="E743" s="236">
        <v>8</v>
      </c>
      <c r="F743" s="236">
        <v>2</v>
      </c>
      <c r="G743" s="236">
        <v>1</v>
      </c>
      <c r="H743" s="236">
        <v>0</v>
      </c>
      <c r="I743" s="236">
        <v>2</v>
      </c>
      <c r="J743" s="236">
        <v>47.5</v>
      </c>
      <c r="K743" s="237">
        <v>42.5</v>
      </c>
      <c r="L743" s="236">
        <v>5</v>
      </c>
      <c r="M743" s="236">
        <v>33</v>
      </c>
      <c r="N743" s="236">
        <v>27</v>
      </c>
      <c r="O743" s="237">
        <v>27</v>
      </c>
      <c r="P743" s="236">
        <v>0</v>
      </c>
      <c r="Q743" s="236">
        <v>24</v>
      </c>
      <c r="R743" s="236">
        <v>12</v>
      </c>
      <c r="S743" s="237">
        <v>10</v>
      </c>
      <c r="T743" s="236">
        <v>2</v>
      </c>
      <c r="U743" s="236">
        <v>6</v>
      </c>
      <c r="V743" s="236">
        <v>5</v>
      </c>
      <c r="W743" s="237">
        <v>3</v>
      </c>
      <c r="X743" s="236">
        <v>2</v>
      </c>
      <c r="Y743" s="236">
        <v>1</v>
      </c>
      <c r="Z743" s="236">
        <v>3.5</v>
      </c>
      <c r="AA743" s="237">
        <v>2.5</v>
      </c>
      <c r="AB743" s="236">
        <v>1</v>
      </c>
      <c r="AC743" s="236">
        <v>2</v>
      </c>
      <c r="AE743" s="217"/>
    </row>
    <row r="744" spans="1:31" ht="30.75" x14ac:dyDescent="0.25">
      <c r="A744" s="10">
        <v>15</v>
      </c>
      <c r="B744" s="241" t="s">
        <v>732</v>
      </c>
      <c r="C744" s="236">
        <v>4</v>
      </c>
      <c r="D744" s="237">
        <v>4</v>
      </c>
      <c r="E744" s="236">
        <v>0</v>
      </c>
      <c r="F744" s="236">
        <v>2</v>
      </c>
      <c r="G744" s="236">
        <v>0</v>
      </c>
      <c r="H744" s="236">
        <v>0</v>
      </c>
      <c r="I744" s="236">
        <v>0</v>
      </c>
      <c r="J744" s="236">
        <v>18</v>
      </c>
      <c r="K744" s="237">
        <v>18</v>
      </c>
      <c r="L744" s="236">
        <v>0</v>
      </c>
      <c r="M744" s="236">
        <v>13</v>
      </c>
      <c r="N744" s="236">
        <v>11</v>
      </c>
      <c r="O744" s="237">
        <v>11</v>
      </c>
      <c r="P744" s="236">
        <v>0</v>
      </c>
      <c r="Q744" s="236">
        <v>8</v>
      </c>
      <c r="R744" s="236">
        <v>4</v>
      </c>
      <c r="S744" s="237">
        <v>4</v>
      </c>
      <c r="T744" s="236">
        <v>0</v>
      </c>
      <c r="U744" s="236">
        <v>2</v>
      </c>
      <c r="V744" s="236">
        <v>2</v>
      </c>
      <c r="W744" s="237">
        <v>2</v>
      </c>
      <c r="X744" s="236">
        <v>0</v>
      </c>
      <c r="Y744" s="236">
        <v>2</v>
      </c>
      <c r="Z744" s="236">
        <v>1</v>
      </c>
      <c r="AA744" s="237">
        <v>1</v>
      </c>
      <c r="AB744" s="236">
        <v>0</v>
      </c>
      <c r="AC744" s="236">
        <v>1</v>
      </c>
      <c r="AE744" s="217"/>
    </row>
    <row r="745" spans="1:31" s="25" customFormat="1" ht="30.75" x14ac:dyDescent="0.4">
      <c r="A745" s="10">
        <v>16</v>
      </c>
      <c r="B745" s="238" t="s">
        <v>733</v>
      </c>
      <c r="C745" s="236">
        <v>14</v>
      </c>
      <c r="D745" s="237">
        <v>8</v>
      </c>
      <c r="E745" s="236">
        <v>6</v>
      </c>
      <c r="F745" s="236">
        <v>5</v>
      </c>
      <c r="G745" s="236">
        <v>2</v>
      </c>
      <c r="H745" s="236">
        <v>0</v>
      </c>
      <c r="I745" s="236">
        <v>0</v>
      </c>
      <c r="J745" s="236">
        <v>58</v>
      </c>
      <c r="K745" s="237">
        <v>51</v>
      </c>
      <c r="L745" s="236">
        <v>7</v>
      </c>
      <c r="M745" s="236">
        <v>47</v>
      </c>
      <c r="N745" s="236">
        <v>32</v>
      </c>
      <c r="O745" s="237">
        <v>25</v>
      </c>
      <c r="P745" s="236">
        <v>7</v>
      </c>
      <c r="Q745" s="236">
        <v>23</v>
      </c>
      <c r="R745" s="236">
        <v>14</v>
      </c>
      <c r="S745" s="237">
        <v>14</v>
      </c>
      <c r="T745" s="236">
        <v>0</v>
      </c>
      <c r="U745" s="236">
        <v>14</v>
      </c>
      <c r="V745" s="236">
        <v>8</v>
      </c>
      <c r="W745" s="237">
        <v>8</v>
      </c>
      <c r="X745" s="236">
        <v>0</v>
      </c>
      <c r="Y745" s="236">
        <v>8</v>
      </c>
      <c r="Z745" s="236">
        <v>4</v>
      </c>
      <c r="AA745" s="237">
        <v>4</v>
      </c>
      <c r="AB745" s="236">
        <v>0</v>
      </c>
      <c r="AC745" s="236">
        <v>3</v>
      </c>
      <c r="AE745" s="217"/>
    </row>
    <row r="746" spans="1:31" s="25" customFormat="1" ht="30.75" x14ac:dyDescent="0.4">
      <c r="A746" s="10">
        <v>17</v>
      </c>
      <c r="B746" s="238" t="s">
        <v>734</v>
      </c>
      <c r="C746" s="236">
        <v>3</v>
      </c>
      <c r="D746" s="237">
        <v>2</v>
      </c>
      <c r="E746" s="236">
        <v>1</v>
      </c>
      <c r="F746" s="236">
        <v>0</v>
      </c>
      <c r="G746" s="236">
        <v>0</v>
      </c>
      <c r="H746" s="236">
        <v>0</v>
      </c>
      <c r="I746" s="236">
        <v>0</v>
      </c>
      <c r="J746" s="236">
        <v>15</v>
      </c>
      <c r="K746" s="237">
        <v>14</v>
      </c>
      <c r="L746" s="236">
        <v>1</v>
      </c>
      <c r="M746" s="236">
        <v>12</v>
      </c>
      <c r="N746" s="236">
        <v>10</v>
      </c>
      <c r="O746" s="237">
        <v>10</v>
      </c>
      <c r="P746" s="236">
        <v>0</v>
      </c>
      <c r="Q746" s="236">
        <v>9</v>
      </c>
      <c r="R746" s="236">
        <v>3</v>
      </c>
      <c r="S746" s="237">
        <v>2</v>
      </c>
      <c r="T746" s="236">
        <v>1</v>
      </c>
      <c r="U746" s="236">
        <v>1</v>
      </c>
      <c r="V746" s="236">
        <v>1</v>
      </c>
      <c r="W746" s="237">
        <v>1</v>
      </c>
      <c r="X746" s="236">
        <v>0</v>
      </c>
      <c r="Y746" s="236">
        <v>1</v>
      </c>
      <c r="Z746" s="236">
        <v>1</v>
      </c>
      <c r="AA746" s="237">
        <v>1</v>
      </c>
      <c r="AB746" s="236">
        <v>0</v>
      </c>
      <c r="AC746" s="236">
        <v>1</v>
      </c>
      <c r="AE746" s="217"/>
    </row>
    <row r="747" spans="1:31" ht="30.75" x14ac:dyDescent="0.4">
      <c r="A747" s="10">
        <v>18</v>
      </c>
      <c r="B747" s="238" t="s">
        <v>735</v>
      </c>
      <c r="C747" s="236">
        <v>7</v>
      </c>
      <c r="D747" s="237">
        <v>5</v>
      </c>
      <c r="E747" s="236">
        <v>2</v>
      </c>
      <c r="F747" s="236">
        <v>1</v>
      </c>
      <c r="G747" s="236">
        <v>2</v>
      </c>
      <c r="H747" s="236">
        <v>0</v>
      </c>
      <c r="I747" s="236">
        <v>0</v>
      </c>
      <c r="J747" s="236">
        <v>27</v>
      </c>
      <c r="K747" s="237">
        <v>27</v>
      </c>
      <c r="L747" s="236">
        <v>0</v>
      </c>
      <c r="M747" s="236">
        <v>20</v>
      </c>
      <c r="N747" s="236">
        <v>17</v>
      </c>
      <c r="O747" s="237">
        <v>17</v>
      </c>
      <c r="P747" s="236">
        <v>0</v>
      </c>
      <c r="Q747" s="236">
        <v>11</v>
      </c>
      <c r="R747" s="236">
        <v>8</v>
      </c>
      <c r="S747" s="237">
        <v>8</v>
      </c>
      <c r="T747" s="236">
        <v>0</v>
      </c>
      <c r="U747" s="236">
        <v>7</v>
      </c>
      <c r="V747" s="236">
        <v>0</v>
      </c>
      <c r="W747" s="237">
        <v>0</v>
      </c>
      <c r="X747" s="236">
        <v>0</v>
      </c>
      <c r="Y747" s="236">
        <v>0</v>
      </c>
      <c r="Z747" s="236">
        <v>2</v>
      </c>
      <c r="AA747" s="237">
        <v>2</v>
      </c>
      <c r="AB747" s="236">
        <v>0</v>
      </c>
      <c r="AC747" s="236">
        <v>2</v>
      </c>
      <c r="AE747" s="217">
        <v>3</v>
      </c>
    </row>
    <row r="748" spans="1:31" ht="30.75" x14ac:dyDescent="0.4">
      <c r="A748" s="10">
        <v>19</v>
      </c>
      <c r="B748" s="238" t="s">
        <v>736</v>
      </c>
      <c r="C748" s="236">
        <v>3</v>
      </c>
      <c r="D748" s="237">
        <v>2</v>
      </c>
      <c r="E748" s="236">
        <v>1</v>
      </c>
      <c r="F748" s="236">
        <v>2</v>
      </c>
      <c r="G748" s="236">
        <v>0</v>
      </c>
      <c r="H748" s="236">
        <v>0</v>
      </c>
      <c r="I748" s="236">
        <v>0</v>
      </c>
      <c r="J748" s="236">
        <v>15</v>
      </c>
      <c r="K748" s="237">
        <v>14</v>
      </c>
      <c r="L748" s="236">
        <v>1</v>
      </c>
      <c r="M748" s="236">
        <v>11</v>
      </c>
      <c r="N748" s="236">
        <v>10</v>
      </c>
      <c r="O748" s="237">
        <v>9</v>
      </c>
      <c r="P748" s="236">
        <v>1</v>
      </c>
      <c r="Q748" s="236">
        <v>6</v>
      </c>
      <c r="R748" s="236">
        <v>3</v>
      </c>
      <c r="S748" s="237">
        <v>3</v>
      </c>
      <c r="T748" s="236">
        <v>0</v>
      </c>
      <c r="U748" s="236">
        <v>3</v>
      </c>
      <c r="V748" s="236">
        <v>1</v>
      </c>
      <c r="W748" s="237">
        <v>1</v>
      </c>
      <c r="X748" s="236">
        <v>0</v>
      </c>
      <c r="Y748" s="236">
        <v>1</v>
      </c>
      <c r="Z748" s="236">
        <v>1</v>
      </c>
      <c r="AA748" s="237">
        <v>1</v>
      </c>
      <c r="AB748" s="236">
        <v>0</v>
      </c>
      <c r="AC748" s="236">
        <v>1</v>
      </c>
      <c r="AE748" s="217">
        <v>4</v>
      </c>
    </row>
    <row r="749" spans="1:31" ht="30.75" x14ac:dyDescent="0.4">
      <c r="A749" s="10">
        <v>20</v>
      </c>
      <c r="B749" s="238" t="s">
        <v>737</v>
      </c>
      <c r="C749" s="236">
        <v>6</v>
      </c>
      <c r="D749" s="237">
        <v>3</v>
      </c>
      <c r="E749" s="236">
        <v>3</v>
      </c>
      <c r="F749" s="236">
        <v>1</v>
      </c>
      <c r="G749" s="236">
        <v>0</v>
      </c>
      <c r="H749" s="236">
        <v>0</v>
      </c>
      <c r="I749" s="236">
        <v>0</v>
      </c>
      <c r="J749" s="236">
        <v>25</v>
      </c>
      <c r="K749" s="237">
        <v>24</v>
      </c>
      <c r="L749" s="236">
        <v>1</v>
      </c>
      <c r="M749" s="236">
        <v>18</v>
      </c>
      <c r="N749" s="236">
        <v>16</v>
      </c>
      <c r="O749" s="237">
        <v>16</v>
      </c>
      <c r="P749" s="236">
        <v>0</v>
      </c>
      <c r="Q749" s="236">
        <v>11</v>
      </c>
      <c r="R749" s="236">
        <v>6</v>
      </c>
      <c r="S749" s="237">
        <v>5</v>
      </c>
      <c r="T749" s="236">
        <v>1</v>
      </c>
      <c r="U749" s="236">
        <v>4</v>
      </c>
      <c r="V749" s="236">
        <v>2</v>
      </c>
      <c r="W749" s="237">
        <v>2</v>
      </c>
      <c r="X749" s="236">
        <v>0</v>
      </c>
      <c r="Y749" s="236">
        <v>2</v>
      </c>
      <c r="Z749" s="236">
        <v>1</v>
      </c>
      <c r="AA749" s="237">
        <v>1</v>
      </c>
      <c r="AB749" s="236">
        <v>0</v>
      </c>
      <c r="AC749" s="236">
        <v>1</v>
      </c>
      <c r="AE749" s="217">
        <v>7</v>
      </c>
    </row>
    <row r="750" spans="1:31" ht="30.75" x14ac:dyDescent="0.4">
      <c r="A750" s="10">
        <v>21</v>
      </c>
      <c r="B750" s="238" t="s">
        <v>738</v>
      </c>
      <c r="C750" s="236">
        <v>3</v>
      </c>
      <c r="D750" s="237">
        <v>1</v>
      </c>
      <c r="E750" s="236">
        <v>2</v>
      </c>
      <c r="F750" s="236">
        <v>1</v>
      </c>
      <c r="G750" s="236">
        <v>1</v>
      </c>
      <c r="H750" s="236">
        <v>0</v>
      </c>
      <c r="I750" s="236">
        <v>0</v>
      </c>
      <c r="J750" s="236">
        <v>17</v>
      </c>
      <c r="K750" s="237">
        <v>15</v>
      </c>
      <c r="L750" s="236">
        <v>2</v>
      </c>
      <c r="M750" s="236">
        <v>9</v>
      </c>
      <c r="N750" s="236">
        <v>11</v>
      </c>
      <c r="O750" s="237">
        <v>10</v>
      </c>
      <c r="P750" s="236">
        <v>1</v>
      </c>
      <c r="Q750" s="236">
        <v>5</v>
      </c>
      <c r="R750" s="236">
        <v>3</v>
      </c>
      <c r="S750" s="237">
        <v>2</v>
      </c>
      <c r="T750" s="236">
        <v>1</v>
      </c>
      <c r="U750" s="236">
        <v>1</v>
      </c>
      <c r="V750" s="236">
        <v>2</v>
      </c>
      <c r="W750" s="237">
        <v>2</v>
      </c>
      <c r="X750" s="236">
        <v>0</v>
      </c>
      <c r="Y750" s="236">
        <v>2</v>
      </c>
      <c r="Z750" s="236">
        <v>1</v>
      </c>
      <c r="AA750" s="237">
        <v>1</v>
      </c>
      <c r="AB750" s="236">
        <v>0</v>
      </c>
      <c r="AC750" s="236">
        <v>1</v>
      </c>
      <c r="AE750" s="217">
        <v>7</v>
      </c>
    </row>
    <row r="751" spans="1:31" ht="30.75" x14ac:dyDescent="0.35">
      <c r="A751" s="10"/>
      <c r="B751" s="242" t="s">
        <v>739</v>
      </c>
      <c r="C751" s="236"/>
      <c r="D751" s="237"/>
      <c r="E751" s="236"/>
      <c r="F751" s="236"/>
      <c r="G751" s="236"/>
      <c r="H751" s="236"/>
      <c r="I751" s="236"/>
      <c r="J751" s="236"/>
      <c r="K751" s="237"/>
      <c r="L751" s="236"/>
      <c r="M751" s="236"/>
      <c r="N751" s="236"/>
      <c r="O751" s="237"/>
      <c r="P751" s="236"/>
      <c r="Q751" s="236"/>
      <c r="R751" s="236"/>
      <c r="S751" s="237"/>
      <c r="T751" s="236"/>
      <c r="U751" s="236"/>
      <c r="V751" s="236"/>
      <c r="W751" s="237"/>
      <c r="X751" s="236"/>
      <c r="Y751" s="236"/>
      <c r="Z751" s="236"/>
      <c r="AA751" s="237"/>
      <c r="AB751" s="236"/>
      <c r="AC751" s="236"/>
      <c r="AE751" s="217"/>
    </row>
    <row r="752" spans="1:31" ht="30.75" x14ac:dyDescent="0.4">
      <c r="A752" s="10">
        <v>22</v>
      </c>
      <c r="B752" s="238" t="s">
        <v>740</v>
      </c>
      <c r="C752" s="236">
        <v>16</v>
      </c>
      <c r="D752" s="237">
        <v>11</v>
      </c>
      <c r="E752" s="236">
        <v>5</v>
      </c>
      <c r="F752" s="236">
        <v>5</v>
      </c>
      <c r="G752" s="236">
        <v>1</v>
      </c>
      <c r="H752" s="236">
        <v>0</v>
      </c>
      <c r="I752" s="236">
        <v>0</v>
      </c>
      <c r="J752" s="236">
        <v>64.5</v>
      </c>
      <c r="K752" s="237">
        <v>60.5</v>
      </c>
      <c r="L752" s="236">
        <v>4</v>
      </c>
      <c r="M752" s="236">
        <v>49</v>
      </c>
      <c r="N752" s="236">
        <v>31</v>
      </c>
      <c r="O752" s="237">
        <v>29</v>
      </c>
      <c r="P752" s="236">
        <v>2</v>
      </c>
      <c r="Q752" s="236">
        <v>25</v>
      </c>
      <c r="R752" s="236">
        <v>16</v>
      </c>
      <c r="S752" s="237">
        <v>14</v>
      </c>
      <c r="T752" s="236">
        <v>2</v>
      </c>
      <c r="U752" s="236">
        <v>12</v>
      </c>
      <c r="V752" s="236">
        <v>7</v>
      </c>
      <c r="W752" s="237">
        <v>7</v>
      </c>
      <c r="X752" s="236">
        <v>0</v>
      </c>
      <c r="Y752" s="236">
        <v>5</v>
      </c>
      <c r="Z752" s="236">
        <v>9.5</v>
      </c>
      <c r="AA752" s="237">
        <v>9.5</v>
      </c>
      <c r="AB752" s="236">
        <v>0</v>
      </c>
      <c r="AC752" s="236">
        <v>7</v>
      </c>
      <c r="AE752" s="217">
        <v>31</v>
      </c>
    </row>
    <row r="753" spans="1:32" ht="30.75" x14ac:dyDescent="0.25">
      <c r="A753" s="10">
        <v>23</v>
      </c>
      <c r="B753" s="243" t="s">
        <v>741</v>
      </c>
      <c r="C753" s="236">
        <v>19</v>
      </c>
      <c r="D753" s="237">
        <v>13</v>
      </c>
      <c r="E753" s="236">
        <v>6</v>
      </c>
      <c r="F753" s="236">
        <v>8</v>
      </c>
      <c r="G753" s="236">
        <v>1</v>
      </c>
      <c r="H753" s="236">
        <v>0</v>
      </c>
      <c r="I753" s="236">
        <v>0</v>
      </c>
      <c r="J753" s="236">
        <v>64.5</v>
      </c>
      <c r="K753" s="237">
        <v>60.5</v>
      </c>
      <c r="L753" s="236">
        <v>4</v>
      </c>
      <c r="M753" s="236">
        <v>59</v>
      </c>
      <c r="N753" s="236">
        <v>36</v>
      </c>
      <c r="O753" s="237">
        <v>33</v>
      </c>
      <c r="P753" s="236">
        <v>3</v>
      </c>
      <c r="Q753" s="236">
        <v>32</v>
      </c>
      <c r="R753" s="236">
        <v>18</v>
      </c>
      <c r="S753" s="237">
        <v>17</v>
      </c>
      <c r="T753" s="236">
        <v>1</v>
      </c>
      <c r="U753" s="236">
        <v>17</v>
      </c>
      <c r="V753" s="236">
        <v>6</v>
      </c>
      <c r="W753" s="237">
        <v>6</v>
      </c>
      <c r="X753" s="236">
        <v>0</v>
      </c>
      <c r="Y753" s="236">
        <v>5</v>
      </c>
      <c r="Z753" s="236">
        <v>3.5</v>
      </c>
      <c r="AA753" s="237">
        <v>3.5</v>
      </c>
      <c r="AB753" s="236">
        <v>0</v>
      </c>
      <c r="AC753" s="236">
        <v>3.5</v>
      </c>
      <c r="AE753" s="217"/>
    </row>
    <row r="754" spans="1:32" ht="25.5" x14ac:dyDescent="0.25">
      <c r="A754" s="24"/>
      <c r="B754" s="24" t="s">
        <v>12</v>
      </c>
      <c r="C754" s="24">
        <f>SUM(C730:C753)</f>
        <v>139</v>
      </c>
      <c r="D754" s="24">
        <f t="shared" ref="D754:I754" si="113">SUM(D730:D753)</f>
        <v>83</v>
      </c>
      <c r="E754" s="24">
        <f t="shared" si="113"/>
        <v>56</v>
      </c>
      <c r="F754" s="24">
        <f t="shared" si="113"/>
        <v>41</v>
      </c>
      <c r="G754" s="24">
        <f t="shared" si="113"/>
        <v>13</v>
      </c>
      <c r="H754" s="24">
        <f t="shared" si="113"/>
        <v>1</v>
      </c>
      <c r="I754" s="24">
        <f t="shared" si="113"/>
        <v>2</v>
      </c>
      <c r="J754" s="24">
        <f>SUM(J730:J753)</f>
        <v>610</v>
      </c>
      <c r="K754" s="24">
        <f t="shared" ref="K754:AE754" si="114">SUM(K730:K753)</f>
        <v>560.5</v>
      </c>
      <c r="L754" s="24">
        <f t="shared" si="114"/>
        <v>49.5</v>
      </c>
      <c r="M754" s="24">
        <f t="shared" si="114"/>
        <v>464</v>
      </c>
      <c r="N754" s="24">
        <f t="shared" si="114"/>
        <v>365</v>
      </c>
      <c r="O754" s="24">
        <f t="shared" si="114"/>
        <v>345</v>
      </c>
      <c r="P754" s="24">
        <f t="shared" si="114"/>
        <v>20</v>
      </c>
      <c r="Q754" s="24">
        <f t="shared" si="114"/>
        <v>282</v>
      </c>
      <c r="R754" s="24">
        <f t="shared" si="114"/>
        <v>139</v>
      </c>
      <c r="S754" s="24">
        <f t="shared" si="114"/>
        <v>118</v>
      </c>
      <c r="T754" s="24">
        <f t="shared" si="114"/>
        <v>21</v>
      </c>
      <c r="U754" s="24">
        <f t="shared" si="114"/>
        <v>101</v>
      </c>
      <c r="V754" s="24">
        <f t="shared" si="114"/>
        <v>58</v>
      </c>
      <c r="W754" s="24">
        <f t="shared" si="114"/>
        <v>51</v>
      </c>
      <c r="X754" s="24">
        <f t="shared" si="114"/>
        <v>7</v>
      </c>
      <c r="Y754" s="24">
        <f t="shared" si="114"/>
        <v>43</v>
      </c>
      <c r="Z754" s="24">
        <f t="shared" si="114"/>
        <v>46</v>
      </c>
      <c r="AA754" s="24">
        <f t="shared" si="114"/>
        <v>44.5</v>
      </c>
      <c r="AB754" s="24">
        <f t="shared" si="114"/>
        <v>1.5</v>
      </c>
      <c r="AC754" s="24">
        <f t="shared" si="114"/>
        <v>37.5</v>
      </c>
      <c r="AE754" s="404">
        <f t="shared" si="114"/>
        <v>89</v>
      </c>
    </row>
    <row r="755" spans="1:32" ht="27" x14ac:dyDescent="0.25">
      <c r="A755" s="24"/>
      <c r="B755" s="9" t="s">
        <v>742</v>
      </c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E755" s="217"/>
      <c r="AF755" s="7">
        <v>2</v>
      </c>
    </row>
    <row r="756" spans="1:32" ht="27" x14ac:dyDescent="0.25">
      <c r="A756" s="10">
        <v>1</v>
      </c>
      <c r="B756" s="49" t="s">
        <v>743</v>
      </c>
      <c r="C756" s="21">
        <v>4</v>
      </c>
      <c r="D756" s="46">
        <f>C756-E756</f>
        <v>3</v>
      </c>
      <c r="E756" s="42">
        <v>1</v>
      </c>
      <c r="F756" s="42">
        <v>1</v>
      </c>
      <c r="G756" s="42">
        <v>0</v>
      </c>
      <c r="H756" s="42">
        <v>0</v>
      </c>
      <c r="I756" s="42">
        <v>0</v>
      </c>
      <c r="J756" s="42">
        <v>19</v>
      </c>
      <c r="K756" s="22">
        <f t="shared" ref="K756:K770" si="115">J756-L756</f>
        <v>18</v>
      </c>
      <c r="L756" s="42">
        <v>1</v>
      </c>
      <c r="M756" s="42">
        <f>Q756+U756+Y756+AC756</f>
        <v>13</v>
      </c>
      <c r="N756" s="42">
        <v>13</v>
      </c>
      <c r="O756" s="22">
        <f t="shared" ref="O756:O769" si="116">N756-P756</f>
        <v>13</v>
      </c>
      <c r="P756" s="42">
        <v>0</v>
      </c>
      <c r="Q756" s="42">
        <v>10</v>
      </c>
      <c r="R756" s="42">
        <v>4</v>
      </c>
      <c r="S756" s="22">
        <f t="shared" ref="S756:S769" si="117">R756-T756</f>
        <v>3</v>
      </c>
      <c r="T756" s="42">
        <v>1</v>
      </c>
      <c r="U756" s="42">
        <v>2</v>
      </c>
      <c r="V756" s="42">
        <v>0</v>
      </c>
      <c r="W756" s="22">
        <f t="shared" ref="W756:W770" si="118">V756-X756</f>
        <v>0</v>
      </c>
      <c r="X756" s="42">
        <v>0</v>
      </c>
      <c r="Y756" s="42">
        <v>0</v>
      </c>
      <c r="Z756" s="42">
        <v>2</v>
      </c>
      <c r="AA756" s="22">
        <f t="shared" ref="AA756:AA771" si="119">Z756-AB756</f>
        <v>2</v>
      </c>
      <c r="AB756" s="42">
        <v>0</v>
      </c>
      <c r="AC756" s="42">
        <v>1</v>
      </c>
      <c r="AE756" s="217"/>
    </row>
    <row r="757" spans="1:32" ht="27" x14ac:dyDescent="0.25">
      <c r="A757" s="10">
        <v>2</v>
      </c>
      <c r="B757" s="49" t="s">
        <v>744</v>
      </c>
      <c r="C757" s="21">
        <v>4</v>
      </c>
      <c r="D757" s="46">
        <f t="shared" ref="D757:D771" si="120">C757-E757</f>
        <v>4</v>
      </c>
      <c r="E757" s="42">
        <v>0</v>
      </c>
      <c r="F757" s="42">
        <v>3</v>
      </c>
      <c r="G757" s="42">
        <v>2</v>
      </c>
      <c r="H757" s="42">
        <v>0</v>
      </c>
      <c r="I757" s="42">
        <v>0</v>
      </c>
      <c r="J757" s="42">
        <v>17</v>
      </c>
      <c r="K757" s="22">
        <f t="shared" si="115"/>
        <v>14</v>
      </c>
      <c r="L757" s="42">
        <v>3</v>
      </c>
      <c r="M757" s="42">
        <f t="shared" ref="M757:M770" si="121">Q757+U757+Y757+AC757</f>
        <v>12</v>
      </c>
      <c r="N757" s="42">
        <v>11</v>
      </c>
      <c r="O757" s="22">
        <f t="shared" si="116"/>
        <v>8</v>
      </c>
      <c r="P757" s="42">
        <v>3</v>
      </c>
      <c r="Q757" s="42">
        <v>8</v>
      </c>
      <c r="R757" s="42">
        <v>5</v>
      </c>
      <c r="S757" s="22">
        <f t="shared" si="117"/>
        <v>5</v>
      </c>
      <c r="T757" s="42">
        <v>0</v>
      </c>
      <c r="U757" s="42">
        <v>3</v>
      </c>
      <c r="V757" s="42">
        <v>1</v>
      </c>
      <c r="W757" s="22">
        <f t="shared" si="118"/>
        <v>1</v>
      </c>
      <c r="X757" s="42">
        <v>0</v>
      </c>
      <c r="Y757" s="42">
        <v>1</v>
      </c>
      <c r="Z757" s="42">
        <v>0</v>
      </c>
      <c r="AA757" s="22">
        <f t="shared" si="119"/>
        <v>0</v>
      </c>
      <c r="AB757" s="42">
        <v>0</v>
      </c>
      <c r="AC757" s="42">
        <v>0</v>
      </c>
      <c r="AE757" s="217"/>
    </row>
    <row r="758" spans="1:32" ht="27" x14ac:dyDescent="0.25">
      <c r="A758" s="10">
        <v>3</v>
      </c>
      <c r="B758" s="49" t="s">
        <v>745</v>
      </c>
      <c r="C758" s="21">
        <v>4</v>
      </c>
      <c r="D758" s="46">
        <f t="shared" si="120"/>
        <v>4</v>
      </c>
      <c r="E758" s="42">
        <v>0</v>
      </c>
      <c r="F758" s="42">
        <v>1</v>
      </c>
      <c r="G758" s="42">
        <v>2</v>
      </c>
      <c r="H758" s="42">
        <v>0</v>
      </c>
      <c r="I758" s="42">
        <v>0</v>
      </c>
      <c r="J758" s="42">
        <v>21</v>
      </c>
      <c r="K758" s="22">
        <f t="shared" si="115"/>
        <v>21</v>
      </c>
      <c r="L758" s="42">
        <v>0</v>
      </c>
      <c r="M758" s="42">
        <f t="shared" si="121"/>
        <v>16</v>
      </c>
      <c r="N758" s="42">
        <v>14</v>
      </c>
      <c r="O758" s="22">
        <f t="shared" si="116"/>
        <v>14</v>
      </c>
      <c r="P758" s="42">
        <v>0</v>
      </c>
      <c r="Q758" s="42">
        <v>11</v>
      </c>
      <c r="R758" s="42">
        <v>5</v>
      </c>
      <c r="S758" s="22">
        <f t="shared" si="117"/>
        <v>5</v>
      </c>
      <c r="T758" s="42">
        <v>0</v>
      </c>
      <c r="U758" s="42">
        <v>3</v>
      </c>
      <c r="V758" s="42">
        <v>2</v>
      </c>
      <c r="W758" s="22">
        <f t="shared" si="118"/>
        <v>2</v>
      </c>
      <c r="X758" s="42">
        <v>0</v>
      </c>
      <c r="Y758" s="42">
        <v>2</v>
      </c>
      <c r="Z758" s="42">
        <v>0</v>
      </c>
      <c r="AA758" s="22">
        <f t="shared" si="119"/>
        <v>0</v>
      </c>
      <c r="AB758" s="42">
        <v>0</v>
      </c>
      <c r="AC758" s="42">
        <v>0</v>
      </c>
      <c r="AE758" s="217"/>
    </row>
    <row r="759" spans="1:32" ht="27" x14ac:dyDescent="0.25">
      <c r="A759" s="10">
        <v>4</v>
      </c>
      <c r="B759" s="49" t="s">
        <v>746</v>
      </c>
      <c r="C759" s="21">
        <v>4</v>
      </c>
      <c r="D759" s="46">
        <f t="shared" si="120"/>
        <v>3</v>
      </c>
      <c r="E759" s="42">
        <v>1</v>
      </c>
      <c r="F759" s="42">
        <v>2</v>
      </c>
      <c r="G759" s="42">
        <v>0</v>
      </c>
      <c r="H759" s="42">
        <v>0</v>
      </c>
      <c r="I759" s="42">
        <v>0</v>
      </c>
      <c r="J759" s="42">
        <v>18</v>
      </c>
      <c r="K759" s="22">
        <f t="shared" si="115"/>
        <v>17</v>
      </c>
      <c r="L759" s="42">
        <v>1</v>
      </c>
      <c r="M759" s="42">
        <f t="shared" si="121"/>
        <v>15</v>
      </c>
      <c r="N759" s="10">
        <v>13</v>
      </c>
      <c r="O759" s="22">
        <f t="shared" si="116"/>
        <v>12</v>
      </c>
      <c r="P759" s="10">
        <v>1</v>
      </c>
      <c r="Q759" s="10">
        <v>11</v>
      </c>
      <c r="R759" s="10">
        <v>4</v>
      </c>
      <c r="S759" s="22">
        <f t="shared" si="117"/>
        <v>4</v>
      </c>
      <c r="T759" s="42">
        <v>0</v>
      </c>
      <c r="U759" s="42">
        <v>3</v>
      </c>
      <c r="V759" s="42">
        <v>1</v>
      </c>
      <c r="W759" s="22">
        <f t="shared" si="118"/>
        <v>1</v>
      </c>
      <c r="X759" s="42">
        <v>0</v>
      </c>
      <c r="Y759" s="42">
        <v>1</v>
      </c>
      <c r="Z759" s="42">
        <v>0</v>
      </c>
      <c r="AA759" s="22">
        <f t="shared" si="119"/>
        <v>0</v>
      </c>
      <c r="AB759" s="42">
        <v>0</v>
      </c>
      <c r="AC759" s="42">
        <v>0</v>
      </c>
      <c r="AE759" s="217"/>
    </row>
    <row r="760" spans="1:32" ht="27" x14ac:dyDescent="0.25">
      <c r="A760" s="10">
        <v>5</v>
      </c>
      <c r="B760" s="49" t="s">
        <v>747</v>
      </c>
      <c r="C760" s="21">
        <v>4</v>
      </c>
      <c r="D760" s="46">
        <f t="shared" si="120"/>
        <v>2</v>
      </c>
      <c r="E760" s="42">
        <v>2</v>
      </c>
      <c r="F760" s="42">
        <v>0</v>
      </c>
      <c r="G760" s="42">
        <v>0</v>
      </c>
      <c r="H760" s="42">
        <v>0</v>
      </c>
      <c r="I760" s="42">
        <v>0</v>
      </c>
      <c r="J760" s="42">
        <v>16</v>
      </c>
      <c r="K760" s="22">
        <f t="shared" si="115"/>
        <v>15</v>
      </c>
      <c r="L760" s="42">
        <v>1</v>
      </c>
      <c r="M760" s="42">
        <f t="shared" si="121"/>
        <v>12</v>
      </c>
      <c r="N760" s="8">
        <v>10</v>
      </c>
      <c r="O760" s="22">
        <f t="shared" si="116"/>
        <v>9</v>
      </c>
      <c r="P760" s="10">
        <v>1</v>
      </c>
      <c r="Q760" s="10">
        <v>7</v>
      </c>
      <c r="R760" s="10">
        <v>3</v>
      </c>
      <c r="S760" s="22">
        <f t="shared" si="117"/>
        <v>3</v>
      </c>
      <c r="T760" s="42">
        <v>0</v>
      </c>
      <c r="U760" s="42">
        <v>2</v>
      </c>
      <c r="V760" s="42">
        <v>2</v>
      </c>
      <c r="W760" s="22">
        <f t="shared" si="118"/>
        <v>2</v>
      </c>
      <c r="X760" s="42">
        <v>0</v>
      </c>
      <c r="Y760" s="42">
        <v>2</v>
      </c>
      <c r="Z760" s="42">
        <v>1</v>
      </c>
      <c r="AA760" s="22">
        <f t="shared" si="119"/>
        <v>1</v>
      </c>
      <c r="AB760" s="42">
        <v>0</v>
      </c>
      <c r="AC760" s="42">
        <v>1</v>
      </c>
      <c r="AE760" s="217">
        <v>1</v>
      </c>
    </row>
    <row r="761" spans="1:32" ht="27" x14ac:dyDescent="0.4">
      <c r="A761" s="10">
        <v>6</v>
      </c>
      <c r="B761" s="49" t="s">
        <v>748</v>
      </c>
      <c r="C761" s="21">
        <v>5</v>
      </c>
      <c r="D761" s="46">
        <f t="shared" si="120"/>
        <v>4</v>
      </c>
      <c r="E761" s="42">
        <v>1</v>
      </c>
      <c r="F761" s="42">
        <v>3</v>
      </c>
      <c r="G761" s="42">
        <v>0</v>
      </c>
      <c r="H761" s="42">
        <v>0</v>
      </c>
      <c r="I761" s="42">
        <v>0</v>
      </c>
      <c r="J761" s="42">
        <v>20</v>
      </c>
      <c r="K761" s="22">
        <f t="shared" si="115"/>
        <v>19</v>
      </c>
      <c r="L761" s="42">
        <v>1</v>
      </c>
      <c r="M761" s="42">
        <f t="shared" si="121"/>
        <v>15</v>
      </c>
      <c r="N761" s="198">
        <v>15</v>
      </c>
      <c r="O761" s="22">
        <v>14</v>
      </c>
      <c r="P761" s="184">
        <v>0</v>
      </c>
      <c r="Q761" s="184">
        <v>12</v>
      </c>
      <c r="R761" s="184">
        <v>5</v>
      </c>
      <c r="S761" s="22">
        <v>4</v>
      </c>
      <c r="T761" s="42">
        <v>1</v>
      </c>
      <c r="U761" s="42">
        <v>3</v>
      </c>
      <c r="V761" s="42">
        <v>0</v>
      </c>
      <c r="W761" s="22">
        <f t="shared" si="118"/>
        <v>0</v>
      </c>
      <c r="X761" s="42">
        <v>0</v>
      </c>
      <c r="Y761" s="42">
        <v>0</v>
      </c>
      <c r="Z761" s="42">
        <v>0</v>
      </c>
      <c r="AA761" s="22">
        <f t="shared" si="119"/>
        <v>0</v>
      </c>
      <c r="AB761" s="42">
        <v>0</v>
      </c>
      <c r="AC761" s="42">
        <v>0</v>
      </c>
      <c r="AE761" s="217">
        <v>2</v>
      </c>
    </row>
    <row r="762" spans="1:32" ht="27" x14ac:dyDescent="0.4">
      <c r="A762" s="10">
        <v>7</v>
      </c>
      <c r="B762" s="49" t="s">
        <v>749</v>
      </c>
      <c r="C762" s="21">
        <v>3</v>
      </c>
      <c r="D762" s="46">
        <f t="shared" si="120"/>
        <v>2</v>
      </c>
      <c r="E762" s="42">
        <v>1</v>
      </c>
      <c r="F762" s="42">
        <v>2</v>
      </c>
      <c r="G762" s="42">
        <v>0</v>
      </c>
      <c r="H762" s="42">
        <v>0</v>
      </c>
      <c r="I762" s="42">
        <v>0</v>
      </c>
      <c r="J762" s="42">
        <v>15</v>
      </c>
      <c r="K762" s="22">
        <f t="shared" si="115"/>
        <v>10</v>
      </c>
      <c r="L762" s="42">
        <v>5</v>
      </c>
      <c r="M762" s="42">
        <f t="shared" si="121"/>
        <v>10</v>
      </c>
      <c r="N762" s="198">
        <v>10</v>
      </c>
      <c r="O762" s="22">
        <f t="shared" si="116"/>
        <v>9</v>
      </c>
      <c r="P762" s="184">
        <v>1</v>
      </c>
      <c r="Q762" s="184">
        <v>9</v>
      </c>
      <c r="R762" s="184">
        <v>4</v>
      </c>
      <c r="S762" s="22">
        <f t="shared" si="117"/>
        <v>0</v>
      </c>
      <c r="T762" s="42">
        <v>4</v>
      </c>
      <c r="U762" s="42">
        <v>0</v>
      </c>
      <c r="V762" s="42">
        <v>1</v>
      </c>
      <c r="W762" s="22">
        <f t="shared" si="118"/>
        <v>1</v>
      </c>
      <c r="X762" s="42">
        <v>0</v>
      </c>
      <c r="Y762" s="42">
        <v>1</v>
      </c>
      <c r="Z762" s="42">
        <v>0</v>
      </c>
      <c r="AA762" s="22">
        <f t="shared" si="119"/>
        <v>0</v>
      </c>
      <c r="AB762" s="42">
        <v>0</v>
      </c>
      <c r="AC762" s="42">
        <v>0</v>
      </c>
      <c r="AE762" s="217">
        <v>3</v>
      </c>
    </row>
    <row r="763" spans="1:32" ht="27" x14ac:dyDescent="0.25">
      <c r="A763" s="10">
        <v>8</v>
      </c>
      <c r="B763" s="49" t="s">
        <v>750</v>
      </c>
      <c r="C763" s="21">
        <v>5</v>
      </c>
      <c r="D763" s="46">
        <f t="shared" si="120"/>
        <v>4</v>
      </c>
      <c r="E763" s="42">
        <v>1</v>
      </c>
      <c r="F763" s="42">
        <v>0</v>
      </c>
      <c r="G763" s="42">
        <v>1</v>
      </c>
      <c r="H763" s="42">
        <v>0</v>
      </c>
      <c r="I763" s="42">
        <v>0</v>
      </c>
      <c r="J763" s="42">
        <v>20</v>
      </c>
      <c r="K763" s="22">
        <f t="shared" si="115"/>
        <v>19</v>
      </c>
      <c r="L763" s="42">
        <v>1</v>
      </c>
      <c r="M763" s="42">
        <f t="shared" si="121"/>
        <v>9</v>
      </c>
      <c r="N763" s="10">
        <v>10</v>
      </c>
      <c r="O763" s="22">
        <f t="shared" si="116"/>
        <v>10</v>
      </c>
      <c r="P763" s="10">
        <v>0</v>
      </c>
      <c r="Q763" s="10">
        <v>6</v>
      </c>
      <c r="R763" s="10">
        <v>6</v>
      </c>
      <c r="S763" s="22">
        <f t="shared" si="117"/>
        <v>5</v>
      </c>
      <c r="T763" s="42">
        <v>1</v>
      </c>
      <c r="U763" s="42">
        <v>2</v>
      </c>
      <c r="V763" s="42">
        <v>2</v>
      </c>
      <c r="W763" s="22">
        <v>2</v>
      </c>
      <c r="X763" s="42">
        <v>0</v>
      </c>
      <c r="Y763" s="42">
        <v>0</v>
      </c>
      <c r="Z763" s="42">
        <v>2</v>
      </c>
      <c r="AA763" s="22">
        <v>2</v>
      </c>
      <c r="AB763" s="42">
        <v>0</v>
      </c>
      <c r="AC763" s="42">
        <v>1</v>
      </c>
      <c r="AE763" s="217"/>
    </row>
    <row r="764" spans="1:32" ht="27" x14ac:dyDescent="0.25">
      <c r="A764" s="10">
        <v>9</v>
      </c>
      <c r="B764" s="49" t="s">
        <v>751</v>
      </c>
      <c r="C764" s="21">
        <v>3</v>
      </c>
      <c r="D764" s="46">
        <f t="shared" si="120"/>
        <v>1</v>
      </c>
      <c r="E764" s="42">
        <v>2</v>
      </c>
      <c r="F764" s="42">
        <v>0</v>
      </c>
      <c r="G764" s="42">
        <v>1</v>
      </c>
      <c r="H764" s="42">
        <v>0</v>
      </c>
      <c r="I764" s="42">
        <v>0</v>
      </c>
      <c r="J764" s="42">
        <v>15</v>
      </c>
      <c r="K764" s="22">
        <f t="shared" si="115"/>
        <v>14</v>
      </c>
      <c r="L764" s="42">
        <v>1</v>
      </c>
      <c r="M764" s="42">
        <f t="shared" si="121"/>
        <v>11</v>
      </c>
      <c r="N764" s="10">
        <v>10</v>
      </c>
      <c r="O764" s="22">
        <f t="shared" si="116"/>
        <v>10</v>
      </c>
      <c r="P764" s="10">
        <v>0</v>
      </c>
      <c r="Q764" s="10">
        <v>8</v>
      </c>
      <c r="R764" s="10">
        <v>3</v>
      </c>
      <c r="S764" s="22">
        <f t="shared" si="117"/>
        <v>2</v>
      </c>
      <c r="T764" s="42">
        <v>1</v>
      </c>
      <c r="U764" s="42">
        <v>1</v>
      </c>
      <c r="V764" s="42">
        <v>2</v>
      </c>
      <c r="W764" s="22">
        <f t="shared" si="118"/>
        <v>2</v>
      </c>
      <c r="X764" s="42">
        <v>0</v>
      </c>
      <c r="Y764" s="42">
        <v>2</v>
      </c>
      <c r="Z764" s="42">
        <v>0</v>
      </c>
      <c r="AA764" s="22">
        <f t="shared" si="119"/>
        <v>0</v>
      </c>
      <c r="AB764" s="42">
        <v>0</v>
      </c>
      <c r="AC764" s="42">
        <v>0</v>
      </c>
      <c r="AE764" s="217"/>
    </row>
    <row r="765" spans="1:32" ht="27" x14ac:dyDescent="0.25">
      <c r="A765" s="10">
        <v>10</v>
      </c>
      <c r="B765" s="49" t="s">
        <v>752</v>
      </c>
      <c r="C765" s="21">
        <v>4</v>
      </c>
      <c r="D765" s="46">
        <f t="shared" si="120"/>
        <v>4</v>
      </c>
      <c r="E765" s="42">
        <v>0</v>
      </c>
      <c r="F765" s="42">
        <v>2</v>
      </c>
      <c r="G765" s="42">
        <v>0</v>
      </c>
      <c r="H765" s="42">
        <v>0</v>
      </c>
      <c r="I765" s="42">
        <v>0</v>
      </c>
      <c r="J765" s="42">
        <v>19</v>
      </c>
      <c r="K765" s="22">
        <f t="shared" si="115"/>
        <v>19</v>
      </c>
      <c r="L765" s="42">
        <v>0</v>
      </c>
      <c r="M765" s="42">
        <f t="shared" si="121"/>
        <v>16</v>
      </c>
      <c r="N765" s="10">
        <v>14</v>
      </c>
      <c r="O765" s="22">
        <f t="shared" si="116"/>
        <v>14</v>
      </c>
      <c r="P765" s="10">
        <v>0</v>
      </c>
      <c r="Q765" s="10">
        <v>11</v>
      </c>
      <c r="R765" s="10">
        <v>4</v>
      </c>
      <c r="S765" s="22">
        <f t="shared" si="117"/>
        <v>4</v>
      </c>
      <c r="T765" s="10">
        <v>0</v>
      </c>
      <c r="U765" s="10">
        <v>4</v>
      </c>
      <c r="V765" s="10">
        <v>1</v>
      </c>
      <c r="W765" s="22">
        <f t="shared" si="118"/>
        <v>1</v>
      </c>
      <c r="X765" s="10">
        <v>0</v>
      </c>
      <c r="Y765" s="10">
        <v>1</v>
      </c>
      <c r="Z765" s="10">
        <v>0</v>
      </c>
      <c r="AA765" s="22">
        <f t="shared" si="119"/>
        <v>0</v>
      </c>
      <c r="AB765" s="10">
        <v>0</v>
      </c>
      <c r="AC765" s="10">
        <v>0</v>
      </c>
      <c r="AE765" s="217"/>
    </row>
    <row r="766" spans="1:32" ht="27" x14ac:dyDescent="0.4">
      <c r="A766" s="10">
        <v>11</v>
      </c>
      <c r="B766" s="49" t="s">
        <v>753</v>
      </c>
      <c r="C766" s="10">
        <v>6</v>
      </c>
      <c r="D766" s="46">
        <f t="shared" si="120"/>
        <v>5</v>
      </c>
      <c r="E766" s="10">
        <v>1</v>
      </c>
      <c r="F766" s="10">
        <v>3</v>
      </c>
      <c r="G766" s="10">
        <v>0</v>
      </c>
      <c r="H766" s="42">
        <v>0</v>
      </c>
      <c r="I766" s="42">
        <v>0</v>
      </c>
      <c r="J766" s="10">
        <v>25</v>
      </c>
      <c r="K766" s="22">
        <f t="shared" si="115"/>
        <v>22</v>
      </c>
      <c r="L766" s="10">
        <v>3</v>
      </c>
      <c r="M766" s="42">
        <f t="shared" si="121"/>
        <v>17</v>
      </c>
      <c r="N766" s="184">
        <v>17</v>
      </c>
      <c r="O766" s="22">
        <f t="shared" si="116"/>
        <v>15</v>
      </c>
      <c r="P766" s="184">
        <v>2</v>
      </c>
      <c r="Q766" s="184">
        <v>13</v>
      </c>
      <c r="R766" s="184">
        <v>6</v>
      </c>
      <c r="S766" s="22">
        <f t="shared" si="117"/>
        <v>5</v>
      </c>
      <c r="T766" s="184">
        <v>1</v>
      </c>
      <c r="U766" s="184">
        <v>2</v>
      </c>
      <c r="V766" s="184">
        <v>2</v>
      </c>
      <c r="W766" s="22">
        <f t="shared" si="118"/>
        <v>2</v>
      </c>
      <c r="X766" s="184">
        <v>0</v>
      </c>
      <c r="Y766" s="184">
        <v>2</v>
      </c>
      <c r="Z766" s="184">
        <v>0</v>
      </c>
      <c r="AA766" s="22">
        <f t="shared" si="119"/>
        <v>0</v>
      </c>
      <c r="AB766" s="184">
        <v>0</v>
      </c>
      <c r="AC766" s="184">
        <v>0</v>
      </c>
      <c r="AE766" s="217"/>
    </row>
    <row r="767" spans="1:32" ht="27" x14ac:dyDescent="0.25">
      <c r="A767" s="10">
        <v>12</v>
      </c>
      <c r="B767" s="49" t="s">
        <v>754</v>
      </c>
      <c r="C767" s="10">
        <v>5</v>
      </c>
      <c r="D767" s="46">
        <f t="shared" si="120"/>
        <v>3</v>
      </c>
      <c r="E767" s="10">
        <v>2</v>
      </c>
      <c r="F767" s="10">
        <v>1</v>
      </c>
      <c r="G767" s="10">
        <v>1</v>
      </c>
      <c r="H767" s="42">
        <v>1</v>
      </c>
      <c r="I767" s="42">
        <v>0</v>
      </c>
      <c r="J767" s="10">
        <v>22</v>
      </c>
      <c r="K767" s="22">
        <f t="shared" si="115"/>
        <v>18</v>
      </c>
      <c r="L767" s="10">
        <v>4</v>
      </c>
      <c r="M767" s="42">
        <f t="shared" si="121"/>
        <v>14</v>
      </c>
      <c r="N767" s="10">
        <v>15</v>
      </c>
      <c r="O767" s="22">
        <f t="shared" si="116"/>
        <v>13</v>
      </c>
      <c r="P767" s="10">
        <v>2</v>
      </c>
      <c r="Q767" s="10">
        <v>11</v>
      </c>
      <c r="R767" s="10">
        <v>5</v>
      </c>
      <c r="S767" s="22">
        <f t="shared" si="117"/>
        <v>3</v>
      </c>
      <c r="T767" s="10">
        <v>2</v>
      </c>
      <c r="U767" s="10">
        <v>2</v>
      </c>
      <c r="V767" s="10">
        <v>2</v>
      </c>
      <c r="W767" s="22">
        <f t="shared" si="118"/>
        <v>2</v>
      </c>
      <c r="X767" s="10">
        <v>0</v>
      </c>
      <c r="Y767" s="10">
        <v>1</v>
      </c>
      <c r="Z767" s="10">
        <v>0</v>
      </c>
      <c r="AA767" s="22">
        <f t="shared" si="119"/>
        <v>0</v>
      </c>
      <c r="AB767" s="10">
        <v>0</v>
      </c>
      <c r="AC767" s="10">
        <v>0</v>
      </c>
      <c r="AE767" s="217"/>
    </row>
    <row r="768" spans="1:32" ht="27" x14ac:dyDescent="0.25">
      <c r="A768" s="10"/>
      <c r="B768" s="51" t="s">
        <v>755</v>
      </c>
      <c r="C768" s="10"/>
      <c r="D768" s="52"/>
      <c r="E768" s="54"/>
      <c r="F768" s="54"/>
      <c r="G768" s="54"/>
      <c r="H768" s="52"/>
      <c r="I768" s="52"/>
      <c r="J768" s="10"/>
      <c r="K768" s="42"/>
      <c r="L768" s="10"/>
      <c r="M768" s="42"/>
      <c r="N768" s="10"/>
      <c r="O768" s="42"/>
      <c r="P768" s="10"/>
      <c r="Q768" s="10"/>
      <c r="R768" s="10"/>
      <c r="S768" s="42"/>
      <c r="T768" s="10"/>
      <c r="U768" s="10"/>
      <c r="V768" s="10"/>
      <c r="W768" s="42"/>
      <c r="X768" s="10"/>
      <c r="Y768" s="10"/>
      <c r="Z768" s="10"/>
      <c r="AA768" s="42"/>
      <c r="AB768" s="10"/>
      <c r="AC768" s="10"/>
      <c r="AE768" s="217"/>
    </row>
    <row r="769" spans="1:31" ht="27" x14ac:dyDescent="0.4">
      <c r="A769" s="10">
        <v>13</v>
      </c>
      <c r="B769" s="49" t="s">
        <v>756</v>
      </c>
      <c r="C769" s="10">
        <v>9</v>
      </c>
      <c r="D769" s="46">
        <f t="shared" si="120"/>
        <v>9</v>
      </c>
      <c r="E769" s="10">
        <v>0</v>
      </c>
      <c r="F769" s="10">
        <v>4</v>
      </c>
      <c r="G769" s="10">
        <v>2</v>
      </c>
      <c r="H769" s="42">
        <v>0</v>
      </c>
      <c r="I769" s="42">
        <v>0</v>
      </c>
      <c r="J769" s="10">
        <v>36</v>
      </c>
      <c r="K769" s="22">
        <f t="shared" si="115"/>
        <v>35</v>
      </c>
      <c r="L769" s="10">
        <v>1</v>
      </c>
      <c r="M769" s="42">
        <f t="shared" si="121"/>
        <v>24</v>
      </c>
      <c r="N769" s="184">
        <v>25</v>
      </c>
      <c r="O769" s="22">
        <f t="shared" si="116"/>
        <v>24</v>
      </c>
      <c r="P769" s="184">
        <v>1</v>
      </c>
      <c r="Q769" s="184">
        <v>18</v>
      </c>
      <c r="R769" s="184">
        <v>9</v>
      </c>
      <c r="S769" s="22">
        <f t="shared" si="117"/>
        <v>9</v>
      </c>
      <c r="T769" s="184">
        <v>0</v>
      </c>
      <c r="U769" s="184">
        <v>5</v>
      </c>
      <c r="V769" s="184">
        <v>1</v>
      </c>
      <c r="W769" s="22">
        <f t="shared" si="118"/>
        <v>1</v>
      </c>
      <c r="X769" s="184">
        <v>0</v>
      </c>
      <c r="Y769" s="184">
        <v>0</v>
      </c>
      <c r="Z769" s="184">
        <v>1</v>
      </c>
      <c r="AA769" s="22">
        <f t="shared" si="119"/>
        <v>1</v>
      </c>
      <c r="AB769" s="198">
        <v>0</v>
      </c>
      <c r="AC769" s="198">
        <v>1</v>
      </c>
      <c r="AE769" s="217"/>
    </row>
    <row r="770" spans="1:31" ht="27" x14ac:dyDescent="0.4">
      <c r="A770" s="10">
        <v>14</v>
      </c>
      <c r="B770" s="49" t="s">
        <v>757</v>
      </c>
      <c r="C770" s="10">
        <v>5</v>
      </c>
      <c r="D770" s="46">
        <f t="shared" si="120"/>
        <v>5</v>
      </c>
      <c r="E770" s="10">
        <v>0</v>
      </c>
      <c r="F770" s="10">
        <v>2</v>
      </c>
      <c r="G770" s="10">
        <v>0</v>
      </c>
      <c r="H770" s="42">
        <v>0</v>
      </c>
      <c r="I770" s="42">
        <v>0</v>
      </c>
      <c r="J770" s="10">
        <v>24</v>
      </c>
      <c r="K770" s="22">
        <f t="shared" si="115"/>
        <v>23</v>
      </c>
      <c r="L770" s="10">
        <v>1</v>
      </c>
      <c r="M770" s="42">
        <f t="shared" si="121"/>
        <v>16</v>
      </c>
      <c r="N770" s="184">
        <v>18</v>
      </c>
      <c r="O770" s="22">
        <v>17</v>
      </c>
      <c r="P770" s="184">
        <v>1</v>
      </c>
      <c r="Q770" s="184">
        <v>14</v>
      </c>
      <c r="R770" s="184">
        <v>6</v>
      </c>
      <c r="S770" s="22">
        <v>6</v>
      </c>
      <c r="T770" s="184">
        <v>0</v>
      </c>
      <c r="U770" s="184">
        <v>2</v>
      </c>
      <c r="V770" s="184">
        <v>0</v>
      </c>
      <c r="W770" s="22">
        <f t="shared" si="118"/>
        <v>0</v>
      </c>
      <c r="X770" s="184">
        <v>0</v>
      </c>
      <c r="Y770" s="184">
        <v>0</v>
      </c>
      <c r="Z770" s="184">
        <v>0</v>
      </c>
      <c r="AA770" s="22">
        <f t="shared" si="119"/>
        <v>0</v>
      </c>
      <c r="AB770" s="198">
        <v>0</v>
      </c>
      <c r="AC770" s="198">
        <v>0</v>
      </c>
      <c r="AE770" s="217">
        <v>1</v>
      </c>
    </row>
    <row r="771" spans="1:31" ht="27" x14ac:dyDescent="0.4">
      <c r="A771" s="10">
        <v>15</v>
      </c>
      <c r="B771" s="49" t="s">
        <v>758</v>
      </c>
      <c r="C771" s="10">
        <v>13</v>
      </c>
      <c r="D771" s="46">
        <f t="shared" si="120"/>
        <v>8</v>
      </c>
      <c r="E771" s="10">
        <v>5</v>
      </c>
      <c r="F771" s="10">
        <v>4</v>
      </c>
      <c r="G771" s="10">
        <v>3</v>
      </c>
      <c r="H771" s="42">
        <v>0</v>
      </c>
      <c r="I771" s="42">
        <v>0</v>
      </c>
      <c r="J771" s="10">
        <v>52</v>
      </c>
      <c r="K771" s="22">
        <v>49</v>
      </c>
      <c r="L771" s="10">
        <v>3</v>
      </c>
      <c r="M771" s="42">
        <v>30</v>
      </c>
      <c r="N771" s="10">
        <v>37</v>
      </c>
      <c r="O771" s="22">
        <v>35</v>
      </c>
      <c r="P771" s="10">
        <v>3</v>
      </c>
      <c r="Q771" s="10">
        <v>22</v>
      </c>
      <c r="R771" s="184">
        <v>15</v>
      </c>
      <c r="S771" s="22">
        <v>15</v>
      </c>
      <c r="T771" s="184">
        <v>0</v>
      </c>
      <c r="U771" s="184">
        <v>8</v>
      </c>
      <c r="V771" s="184">
        <v>0</v>
      </c>
      <c r="W771" s="22">
        <f>V771-X771</f>
        <v>0</v>
      </c>
      <c r="X771" s="184">
        <v>0</v>
      </c>
      <c r="Y771" s="184">
        <v>0</v>
      </c>
      <c r="Z771" s="184">
        <v>0</v>
      </c>
      <c r="AA771" s="22">
        <f t="shared" si="119"/>
        <v>0</v>
      </c>
      <c r="AB771" s="184">
        <v>0</v>
      </c>
      <c r="AC771" s="184">
        <v>0</v>
      </c>
      <c r="AE771" s="217"/>
    </row>
    <row r="772" spans="1:31" s="25" customFormat="1" ht="25.5" x14ac:dyDescent="0.25">
      <c r="A772" s="24"/>
      <c r="B772" s="24" t="s">
        <v>12</v>
      </c>
      <c r="C772" s="24">
        <f>SUM(C756:C771)</f>
        <v>78</v>
      </c>
      <c r="D772" s="24">
        <f t="shared" ref="D772:I772" si="122">SUM(D756:D771)</f>
        <v>61</v>
      </c>
      <c r="E772" s="24">
        <f t="shared" si="122"/>
        <v>17</v>
      </c>
      <c r="F772" s="24">
        <f t="shared" si="122"/>
        <v>28</v>
      </c>
      <c r="G772" s="24">
        <f t="shared" si="122"/>
        <v>12</v>
      </c>
      <c r="H772" s="24">
        <f t="shared" si="122"/>
        <v>1</v>
      </c>
      <c r="I772" s="24">
        <f t="shared" si="122"/>
        <v>0</v>
      </c>
      <c r="J772" s="24">
        <f>SUM(J756:J771)</f>
        <v>339</v>
      </c>
      <c r="K772" s="24">
        <f t="shared" ref="K772:AE772" si="123">SUM(K756:K771)</f>
        <v>313</v>
      </c>
      <c r="L772" s="24">
        <f t="shared" si="123"/>
        <v>26</v>
      </c>
      <c r="M772" s="24">
        <f t="shared" si="123"/>
        <v>230</v>
      </c>
      <c r="N772" s="24">
        <f t="shared" si="123"/>
        <v>232</v>
      </c>
      <c r="O772" s="24">
        <f t="shared" si="123"/>
        <v>217</v>
      </c>
      <c r="P772" s="24">
        <f t="shared" si="123"/>
        <v>15</v>
      </c>
      <c r="Q772" s="24">
        <f t="shared" si="123"/>
        <v>171</v>
      </c>
      <c r="R772" s="24">
        <f t="shared" si="123"/>
        <v>84</v>
      </c>
      <c r="S772" s="24">
        <f t="shared" si="123"/>
        <v>73</v>
      </c>
      <c r="T772" s="24">
        <f t="shared" si="123"/>
        <v>11</v>
      </c>
      <c r="U772" s="24">
        <f t="shared" si="123"/>
        <v>42</v>
      </c>
      <c r="V772" s="24">
        <f t="shared" si="123"/>
        <v>17</v>
      </c>
      <c r="W772" s="24">
        <f t="shared" si="123"/>
        <v>17</v>
      </c>
      <c r="X772" s="24">
        <f t="shared" si="123"/>
        <v>0</v>
      </c>
      <c r="Y772" s="24">
        <f t="shared" si="123"/>
        <v>13</v>
      </c>
      <c r="Z772" s="24">
        <f t="shared" si="123"/>
        <v>6</v>
      </c>
      <c r="AA772" s="24">
        <f t="shared" si="123"/>
        <v>6</v>
      </c>
      <c r="AB772" s="24">
        <f t="shared" si="123"/>
        <v>0</v>
      </c>
      <c r="AC772" s="24">
        <f t="shared" si="123"/>
        <v>4</v>
      </c>
      <c r="AE772" s="404">
        <f t="shared" si="123"/>
        <v>7</v>
      </c>
    </row>
    <row r="773" spans="1:31" s="25" customFormat="1" ht="27" x14ac:dyDescent="0.25">
      <c r="A773" s="24"/>
      <c r="B773" s="9" t="s">
        <v>759</v>
      </c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E773" s="217"/>
    </row>
    <row r="774" spans="1:31" ht="27" x14ac:dyDescent="0.25">
      <c r="A774" s="10">
        <v>1</v>
      </c>
      <c r="B774" s="49" t="s">
        <v>760</v>
      </c>
      <c r="C774" s="8">
        <v>6</v>
      </c>
      <c r="D774" s="46">
        <f>C774-E774</f>
        <v>3</v>
      </c>
      <c r="E774" s="8">
        <v>3</v>
      </c>
      <c r="F774" s="8">
        <v>2</v>
      </c>
      <c r="G774" s="8">
        <v>1</v>
      </c>
      <c r="H774" s="8">
        <v>0</v>
      </c>
      <c r="I774" s="8">
        <v>0</v>
      </c>
      <c r="J774" s="159">
        <v>26.5</v>
      </c>
      <c r="K774" s="46">
        <f>J774-L774</f>
        <v>22.5</v>
      </c>
      <c r="L774" s="42">
        <v>4</v>
      </c>
      <c r="M774" s="42">
        <v>19</v>
      </c>
      <c r="N774" s="42">
        <v>16</v>
      </c>
      <c r="O774" s="46">
        <f>N774-P774</f>
        <v>16</v>
      </c>
      <c r="P774" s="42">
        <v>0</v>
      </c>
      <c r="Q774" s="42">
        <v>13</v>
      </c>
      <c r="R774" s="42">
        <v>6</v>
      </c>
      <c r="S774" s="46">
        <f>R774-T774</f>
        <v>3</v>
      </c>
      <c r="T774" s="42">
        <v>3</v>
      </c>
      <c r="U774" s="42">
        <v>3</v>
      </c>
      <c r="V774" s="42">
        <v>2</v>
      </c>
      <c r="W774" s="46">
        <f>V774-X774</f>
        <v>1</v>
      </c>
      <c r="X774" s="42">
        <v>1</v>
      </c>
      <c r="Y774" s="42">
        <v>1</v>
      </c>
      <c r="Z774" s="42">
        <v>2.5</v>
      </c>
      <c r="AA774" s="46">
        <f t="shared" ref="AA774:AA784" si="124">Z774-AB774</f>
        <v>2.5</v>
      </c>
      <c r="AB774" s="42">
        <v>0</v>
      </c>
      <c r="AC774" s="160">
        <v>2</v>
      </c>
      <c r="AE774" s="217">
        <v>1</v>
      </c>
    </row>
    <row r="775" spans="1:31" ht="27" x14ac:dyDescent="0.25">
      <c r="A775" s="10">
        <v>2</v>
      </c>
      <c r="B775" s="49" t="s">
        <v>761</v>
      </c>
      <c r="C775" s="8">
        <v>4</v>
      </c>
      <c r="D775" s="46">
        <f>C775-E775</f>
        <v>4</v>
      </c>
      <c r="E775" s="8">
        <v>0</v>
      </c>
      <c r="F775" s="8">
        <v>4</v>
      </c>
      <c r="G775" s="8">
        <v>0</v>
      </c>
      <c r="H775" s="8">
        <v>0</v>
      </c>
      <c r="I775" s="8">
        <v>0</v>
      </c>
      <c r="J775" s="159">
        <v>19</v>
      </c>
      <c r="K775" s="46">
        <f>J775-L775</f>
        <v>18</v>
      </c>
      <c r="L775" s="42">
        <v>1</v>
      </c>
      <c r="M775" s="42">
        <v>16</v>
      </c>
      <c r="N775" s="42">
        <v>12</v>
      </c>
      <c r="O775" s="46">
        <f>N775-P775</f>
        <v>12</v>
      </c>
      <c r="P775" s="42">
        <v>0</v>
      </c>
      <c r="Q775" s="42">
        <v>10</v>
      </c>
      <c r="R775" s="42">
        <v>4</v>
      </c>
      <c r="S775" s="46">
        <f>R775-T775</f>
        <v>3</v>
      </c>
      <c r="T775" s="42">
        <v>1</v>
      </c>
      <c r="U775" s="42">
        <v>3</v>
      </c>
      <c r="V775" s="42">
        <v>1</v>
      </c>
      <c r="W775" s="46">
        <f>V775-X775</f>
        <v>1</v>
      </c>
      <c r="X775" s="42">
        <v>0</v>
      </c>
      <c r="Y775" s="42">
        <v>1</v>
      </c>
      <c r="Z775" s="42">
        <v>2</v>
      </c>
      <c r="AA775" s="46">
        <f t="shared" si="124"/>
        <v>2</v>
      </c>
      <c r="AB775" s="42">
        <v>0</v>
      </c>
      <c r="AC775" s="160">
        <v>2</v>
      </c>
      <c r="AE775" s="217"/>
    </row>
    <row r="776" spans="1:31" ht="27" x14ac:dyDescent="0.25">
      <c r="A776" s="10">
        <v>3</v>
      </c>
      <c r="B776" s="49" t="s">
        <v>762</v>
      </c>
      <c r="C776" s="8">
        <v>4</v>
      </c>
      <c r="D776" s="46">
        <f>C776-E776</f>
        <v>1</v>
      </c>
      <c r="E776" s="8">
        <v>3</v>
      </c>
      <c r="F776" s="8">
        <v>0</v>
      </c>
      <c r="G776" s="8">
        <v>0</v>
      </c>
      <c r="H776" s="8">
        <v>0</v>
      </c>
      <c r="I776" s="8">
        <v>0</v>
      </c>
      <c r="J776" s="159">
        <v>16.5</v>
      </c>
      <c r="K776" s="46">
        <f>J776-L776</f>
        <v>14.5</v>
      </c>
      <c r="L776" s="42">
        <v>2</v>
      </c>
      <c r="M776" s="42">
        <v>10</v>
      </c>
      <c r="N776" s="42">
        <v>11</v>
      </c>
      <c r="O776" s="46">
        <f>N776-P776</f>
        <v>11</v>
      </c>
      <c r="P776" s="42">
        <v>0</v>
      </c>
      <c r="Q776" s="42">
        <v>8</v>
      </c>
      <c r="R776" s="42">
        <v>4</v>
      </c>
      <c r="S776" s="46">
        <f>R776-T776</f>
        <v>2</v>
      </c>
      <c r="T776" s="42">
        <v>2</v>
      </c>
      <c r="U776" s="42">
        <v>1</v>
      </c>
      <c r="V776" s="42">
        <v>0</v>
      </c>
      <c r="W776" s="46">
        <f>V776-X776</f>
        <v>0</v>
      </c>
      <c r="X776" s="42">
        <v>0</v>
      </c>
      <c r="Y776" s="42">
        <v>0</v>
      </c>
      <c r="Z776" s="42">
        <v>1.5</v>
      </c>
      <c r="AA776" s="46">
        <f t="shared" si="124"/>
        <v>1.5</v>
      </c>
      <c r="AB776" s="42">
        <v>0</v>
      </c>
      <c r="AC776" s="160">
        <v>1</v>
      </c>
      <c r="AE776" s="217">
        <v>1</v>
      </c>
    </row>
    <row r="777" spans="1:31" ht="27" x14ac:dyDescent="0.25">
      <c r="A777" s="10">
        <v>4</v>
      </c>
      <c r="B777" s="49" t="s">
        <v>763</v>
      </c>
      <c r="C777" s="8">
        <v>3</v>
      </c>
      <c r="D777" s="46">
        <f>C777-E777</f>
        <v>2</v>
      </c>
      <c r="E777" s="8">
        <v>1</v>
      </c>
      <c r="F777" s="8">
        <v>0</v>
      </c>
      <c r="G777" s="8">
        <v>1</v>
      </c>
      <c r="H777" s="8">
        <v>0</v>
      </c>
      <c r="I777" s="8">
        <v>0</v>
      </c>
      <c r="J777" s="159">
        <v>14</v>
      </c>
      <c r="K777" s="46">
        <f>J777-L777</f>
        <v>13</v>
      </c>
      <c r="L777" s="42">
        <v>1</v>
      </c>
      <c r="M777" s="42">
        <v>10</v>
      </c>
      <c r="N777" s="42">
        <v>8</v>
      </c>
      <c r="O777" s="46">
        <f>N777-P777</f>
        <v>8</v>
      </c>
      <c r="P777" s="42">
        <v>0</v>
      </c>
      <c r="Q777" s="42">
        <v>7</v>
      </c>
      <c r="R777" s="42">
        <v>3</v>
      </c>
      <c r="S777" s="46">
        <f>R777-T777</f>
        <v>2</v>
      </c>
      <c r="T777" s="42">
        <v>1</v>
      </c>
      <c r="U777" s="42">
        <v>1</v>
      </c>
      <c r="V777" s="42">
        <v>1</v>
      </c>
      <c r="W777" s="46">
        <f>V777-X777</f>
        <v>1</v>
      </c>
      <c r="X777" s="42">
        <v>0</v>
      </c>
      <c r="Y777" s="42">
        <v>1</v>
      </c>
      <c r="Z777" s="42">
        <v>2</v>
      </c>
      <c r="AA777" s="46">
        <f t="shared" si="124"/>
        <v>2</v>
      </c>
      <c r="AB777" s="42">
        <v>0</v>
      </c>
      <c r="AC777" s="160">
        <v>1</v>
      </c>
      <c r="AE777" s="217"/>
    </row>
    <row r="778" spans="1:31" ht="35.25" customHeight="1" x14ac:dyDescent="0.25">
      <c r="A778" s="10">
        <v>5</v>
      </c>
      <c r="B778" s="49" t="s">
        <v>764</v>
      </c>
      <c r="C778" s="8">
        <v>4</v>
      </c>
      <c r="D778" s="46">
        <f>C778-E778</f>
        <v>3</v>
      </c>
      <c r="E778" s="8">
        <v>1</v>
      </c>
      <c r="F778" s="8">
        <v>2</v>
      </c>
      <c r="G778" s="8">
        <v>2</v>
      </c>
      <c r="H778" s="8">
        <v>0</v>
      </c>
      <c r="I778" s="8">
        <v>0</v>
      </c>
      <c r="J778" s="159">
        <v>17</v>
      </c>
      <c r="K778" s="46">
        <f>J778-L778</f>
        <v>17</v>
      </c>
      <c r="L778" s="42">
        <v>0</v>
      </c>
      <c r="M778" s="42">
        <v>13</v>
      </c>
      <c r="N778" s="42">
        <v>12</v>
      </c>
      <c r="O778" s="46">
        <f>N778-P778</f>
        <v>12</v>
      </c>
      <c r="P778" s="42">
        <v>0</v>
      </c>
      <c r="Q778" s="42">
        <v>8</v>
      </c>
      <c r="R778" s="42">
        <v>3</v>
      </c>
      <c r="S778" s="46">
        <f>R778-T778</f>
        <v>3</v>
      </c>
      <c r="T778" s="42">
        <v>0</v>
      </c>
      <c r="U778" s="42">
        <v>3</v>
      </c>
      <c r="V778" s="42">
        <v>1</v>
      </c>
      <c r="W778" s="46">
        <f>V778-X778</f>
        <v>1</v>
      </c>
      <c r="X778" s="42">
        <v>0</v>
      </c>
      <c r="Y778" s="42">
        <v>1</v>
      </c>
      <c r="Z778" s="42">
        <v>1</v>
      </c>
      <c r="AA778" s="46">
        <f t="shared" si="124"/>
        <v>1</v>
      </c>
      <c r="AB778" s="42">
        <v>0</v>
      </c>
      <c r="AC778" s="160">
        <v>1</v>
      </c>
      <c r="AE778" s="217"/>
    </row>
    <row r="779" spans="1:31" ht="27" x14ac:dyDescent="0.25">
      <c r="A779" s="10">
        <v>6</v>
      </c>
      <c r="B779" s="49" t="s">
        <v>765</v>
      </c>
      <c r="C779" s="8">
        <v>4</v>
      </c>
      <c r="D779" s="46">
        <v>2</v>
      </c>
      <c r="E779" s="8">
        <v>2</v>
      </c>
      <c r="F779" s="8">
        <v>1</v>
      </c>
      <c r="G779" s="8">
        <v>0</v>
      </c>
      <c r="H779" s="8">
        <v>0</v>
      </c>
      <c r="I779" s="8">
        <v>0</v>
      </c>
      <c r="J779" s="159">
        <v>18</v>
      </c>
      <c r="K779" s="46">
        <v>14</v>
      </c>
      <c r="L779" s="42">
        <v>4</v>
      </c>
      <c r="M779" s="42">
        <v>12</v>
      </c>
      <c r="N779" s="42">
        <v>11</v>
      </c>
      <c r="O779" s="46">
        <v>9</v>
      </c>
      <c r="P779" s="42">
        <v>2</v>
      </c>
      <c r="Q779" s="42">
        <v>8</v>
      </c>
      <c r="R779" s="42">
        <v>4</v>
      </c>
      <c r="S779" s="46">
        <v>2</v>
      </c>
      <c r="T779" s="42">
        <v>2</v>
      </c>
      <c r="U779" s="42">
        <v>2</v>
      </c>
      <c r="V779" s="42">
        <v>1</v>
      </c>
      <c r="W779" s="46">
        <v>1</v>
      </c>
      <c r="X779" s="42">
        <v>0</v>
      </c>
      <c r="Y779" s="42">
        <v>1</v>
      </c>
      <c r="Z779" s="42">
        <v>2</v>
      </c>
      <c r="AA779" s="46">
        <f t="shared" si="124"/>
        <v>2</v>
      </c>
      <c r="AB779" s="42">
        <v>0</v>
      </c>
      <c r="AC779" s="160">
        <v>2</v>
      </c>
      <c r="AE779" s="217"/>
    </row>
    <row r="780" spans="1:31" ht="27" x14ac:dyDescent="0.25">
      <c r="A780" s="10">
        <v>7</v>
      </c>
      <c r="B780" s="49" t="s">
        <v>766</v>
      </c>
      <c r="C780" s="8">
        <v>6</v>
      </c>
      <c r="D780" s="46">
        <f>C780-E780</f>
        <v>5</v>
      </c>
      <c r="E780" s="8">
        <v>1</v>
      </c>
      <c r="F780" s="8">
        <v>1</v>
      </c>
      <c r="G780" s="8">
        <v>1</v>
      </c>
      <c r="H780" s="8">
        <v>0</v>
      </c>
      <c r="I780" s="8">
        <v>0</v>
      </c>
      <c r="J780" s="159">
        <v>25</v>
      </c>
      <c r="K780" s="46">
        <f>J780-L780</f>
        <v>22</v>
      </c>
      <c r="L780" s="42">
        <v>3</v>
      </c>
      <c r="M780" s="42">
        <v>19</v>
      </c>
      <c r="N780" s="42">
        <v>15</v>
      </c>
      <c r="O780" s="46">
        <f>N780-P780</f>
        <v>15</v>
      </c>
      <c r="P780" s="42">
        <v>0</v>
      </c>
      <c r="Q780" s="42">
        <v>14</v>
      </c>
      <c r="R780" s="42">
        <v>6</v>
      </c>
      <c r="S780" s="46">
        <f>R780-T780</f>
        <v>3</v>
      </c>
      <c r="T780" s="42">
        <v>3</v>
      </c>
      <c r="U780" s="42">
        <v>2</v>
      </c>
      <c r="V780" s="42">
        <v>1</v>
      </c>
      <c r="W780" s="46">
        <f>V780-X780</f>
        <v>1</v>
      </c>
      <c r="X780" s="42">
        <v>0</v>
      </c>
      <c r="Y780" s="42">
        <v>1</v>
      </c>
      <c r="Z780" s="42">
        <v>3</v>
      </c>
      <c r="AA780" s="46">
        <f t="shared" si="124"/>
        <v>3</v>
      </c>
      <c r="AB780" s="42">
        <v>0</v>
      </c>
      <c r="AC780" s="160">
        <v>2</v>
      </c>
      <c r="AE780" s="217">
        <v>1</v>
      </c>
    </row>
    <row r="781" spans="1:31" ht="27" x14ac:dyDescent="0.25">
      <c r="A781" s="10">
        <v>8</v>
      </c>
      <c r="B781" s="49" t="s">
        <v>767</v>
      </c>
      <c r="C781" s="8">
        <v>3</v>
      </c>
      <c r="D781" s="46">
        <f>C781-E781</f>
        <v>2</v>
      </c>
      <c r="E781" s="8">
        <v>1</v>
      </c>
      <c r="F781" s="8">
        <v>1</v>
      </c>
      <c r="G781" s="8">
        <v>0</v>
      </c>
      <c r="H781" s="8">
        <v>0</v>
      </c>
      <c r="I781" s="8">
        <v>0</v>
      </c>
      <c r="J781" s="159">
        <v>13</v>
      </c>
      <c r="K781" s="46">
        <f>J781-L781</f>
        <v>11.5</v>
      </c>
      <c r="L781" s="42">
        <v>1.5</v>
      </c>
      <c r="M781" s="42">
        <v>8.5</v>
      </c>
      <c r="N781" s="42">
        <v>9</v>
      </c>
      <c r="O781" s="46">
        <f>N781-P781</f>
        <v>9</v>
      </c>
      <c r="P781" s="42">
        <v>0</v>
      </c>
      <c r="Q781" s="42">
        <v>7</v>
      </c>
      <c r="R781" s="42">
        <v>3</v>
      </c>
      <c r="S781" s="46">
        <f>R781-T781</f>
        <v>2</v>
      </c>
      <c r="T781" s="42">
        <v>1</v>
      </c>
      <c r="U781" s="42">
        <v>1</v>
      </c>
      <c r="V781" s="42">
        <v>0.5</v>
      </c>
      <c r="W781" s="46">
        <f>V781-X781</f>
        <v>0</v>
      </c>
      <c r="X781" s="42">
        <v>0.5</v>
      </c>
      <c r="Y781" s="42">
        <v>0</v>
      </c>
      <c r="Z781" s="42">
        <v>0.5</v>
      </c>
      <c r="AA781" s="46">
        <f t="shared" si="124"/>
        <v>0.5</v>
      </c>
      <c r="AB781" s="42">
        <v>0</v>
      </c>
      <c r="AC781" s="160">
        <v>0.5</v>
      </c>
      <c r="AE781" s="217">
        <v>2</v>
      </c>
    </row>
    <row r="782" spans="1:31" ht="27" x14ac:dyDescent="0.25">
      <c r="A782" s="10">
        <v>9</v>
      </c>
      <c r="B782" s="49" t="s">
        <v>768</v>
      </c>
      <c r="C782" s="8">
        <v>4</v>
      </c>
      <c r="D782" s="46">
        <f>C782-E782</f>
        <v>3</v>
      </c>
      <c r="E782" s="8">
        <v>1</v>
      </c>
      <c r="F782" s="8">
        <v>1</v>
      </c>
      <c r="G782" s="8">
        <v>0</v>
      </c>
      <c r="H782" s="8">
        <v>0</v>
      </c>
      <c r="I782" s="8">
        <v>0</v>
      </c>
      <c r="J782" s="159">
        <v>17.5</v>
      </c>
      <c r="K782" s="46">
        <f>J782-L782</f>
        <v>16.5</v>
      </c>
      <c r="L782" s="42">
        <v>1</v>
      </c>
      <c r="M782" s="42">
        <v>14</v>
      </c>
      <c r="N782" s="42">
        <v>11</v>
      </c>
      <c r="O782" s="46">
        <f>N782-P782</f>
        <v>11</v>
      </c>
      <c r="P782" s="42">
        <v>0</v>
      </c>
      <c r="Q782" s="42">
        <v>9</v>
      </c>
      <c r="R782" s="42">
        <v>3</v>
      </c>
      <c r="S782" s="46">
        <f>R782-T782</f>
        <v>2</v>
      </c>
      <c r="T782" s="42">
        <v>1</v>
      </c>
      <c r="U782" s="42">
        <v>2</v>
      </c>
      <c r="V782" s="42">
        <v>2</v>
      </c>
      <c r="W782" s="46">
        <f>V782-X782</f>
        <v>2</v>
      </c>
      <c r="X782" s="42">
        <v>0</v>
      </c>
      <c r="Y782" s="42">
        <v>2</v>
      </c>
      <c r="Z782" s="42">
        <v>1.5</v>
      </c>
      <c r="AA782" s="46">
        <f t="shared" si="124"/>
        <v>1.5</v>
      </c>
      <c r="AB782" s="42">
        <v>0</v>
      </c>
      <c r="AC782" s="160">
        <v>1</v>
      </c>
      <c r="AE782" s="217">
        <v>5</v>
      </c>
    </row>
    <row r="783" spans="1:31" ht="27" x14ac:dyDescent="0.25">
      <c r="A783" s="10">
        <v>10</v>
      </c>
      <c r="B783" s="49" t="s">
        <v>769</v>
      </c>
      <c r="C783" s="8">
        <v>3</v>
      </c>
      <c r="D783" s="46">
        <v>1</v>
      </c>
      <c r="E783" s="8">
        <v>2</v>
      </c>
      <c r="F783" s="8">
        <v>0</v>
      </c>
      <c r="G783" s="8">
        <v>0</v>
      </c>
      <c r="H783" s="8">
        <v>0</v>
      </c>
      <c r="I783" s="8">
        <v>0</v>
      </c>
      <c r="J783" s="159">
        <v>14</v>
      </c>
      <c r="K783" s="46">
        <v>13</v>
      </c>
      <c r="L783" s="42">
        <v>1</v>
      </c>
      <c r="M783" s="42">
        <v>8</v>
      </c>
      <c r="N783" s="42">
        <v>10</v>
      </c>
      <c r="O783" s="46">
        <v>10</v>
      </c>
      <c r="P783" s="42">
        <v>0</v>
      </c>
      <c r="Q783" s="42">
        <v>7</v>
      </c>
      <c r="R783" s="42">
        <v>3</v>
      </c>
      <c r="S783" s="46">
        <v>2</v>
      </c>
      <c r="T783" s="42">
        <v>1</v>
      </c>
      <c r="U783" s="42">
        <v>1</v>
      </c>
      <c r="V783" s="42">
        <v>0</v>
      </c>
      <c r="W783" s="46">
        <f>V783-X783</f>
        <v>0</v>
      </c>
      <c r="X783" s="42">
        <v>0</v>
      </c>
      <c r="Y783" s="42">
        <v>0</v>
      </c>
      <c r="Z783" s="42">
        <v>1</v>
      </c>
      <c r="AA783" s="46">
        <f t="shared" si="124"/>
        <v>1</v>
      </c>
      <c r="AB783" s="42">
        <v>0</v>
      </c>
      <c r="AC783" s="160">
        <v>0</v>
      </c>
      <c r="AE783" s="217"/>
    </row>
    <row r="784" spans="1:31" ht="27" x14ac:dyDescent="0.25">
      <c r="A784" s="10">
        <v>11</v>
      </c>
      <c r="B784" s="49" t="s">
        <v>770</v>
      </c>
      <c r="C784" s="8">
        <v>5</v>
      </c>
      <c r="D784" s="46">
        <f>C784-E784</f>
        <v>5</v>
      </c>
      <c r="E784" s="8">
        <v>0</v>
      </c>
      <c r="F784" s="8">
        <v>3</v>
      </c>
      <c r="G784" s="8">
        <v>1</v>
      </c>
      <c r="H784" s="8">
        <v>0</v>
      </c>
      <c r="I784" s="8">
        <v>0</v>
      </c>
      <c r="J784" s="159">
        <v>23.5</v>
      </c>
      <c r="K784" s="46">
        <f>J784-L784</f>
        <v>22.5</v>
      </c>
      <c r="L784" s="42">
        <v>1</v>
      </c>
      <c r="M784" s="42">
        <v>18</v>
      </c>
      <c r="N784" s="42">
        <v>14</v>
      </c>
      <c r="O784" s="46">
        <f>N784-P784</f>
        <v>13</v>
      </c>
      <c r="P784" s="42">
        <v>1</v>
      </c>
      <c r="Q784" s="42">
        <v>11</v>
      </c>
      <c r="R784" s="42">
        <v>5</v>
      </c>
      <c r="S784" s="46">
        <f>R784-T784</f>
        <v>5</v>
      </c>
      <c r="T784" s="42">
        <v>0</v>
      </c>
      <c r="U784" s="42">
        <v>3</v>
      </c>
      <c r="V784" s="42">
        <v>2</v>
      </c>
      <c r="W784" s="46">
        <f>V784-X784</f>
        <v>2</v>
      </c>
      <c r="X784" s="42">
        <v>0</v>
      </c>
      <c r="Y784" s="42">
        <v>2</v>
      </c>
      <c r="Z784" s="42">
        <v>2.5</v>
      </c>
      <c r="AA784" s="46">
        <f t="shared" si="124"/>
        <v>2.5</v>
      </c>
      <c r="AB784" s="42">
        <v>0</v>
      </c>
      <c r="AC784" s="160">
        <v>1.5</v>
      </c>
      <c r="AE784" s="217"/>
    </row>
    <row r="785" spans="1:31" ht="27" x14ac:dyDescent="0.25">
      <c r="A785" s="10">
        <v>12</v>
      </c>
      <c r="B785" s="49" t="s">
        <v>771</v>
      </c>
      <c r="C785" s="8">
        <v>10</v>
      </c>
      <c r="D785" s="46">
        <v>4</v>
      </c>
      <c r="E785" s="8">
        <v>6</v>
      </c>
      <c r="F785" s="8">
        <v>3</v>
      </c>
      <c r="G785" s="8">
        <v>0</v>
      </c>
      <c r="H785" s="8">
        <v>0</v>
      </c>
      <c r="I785" s="8">
        <v>0</v>
      </c>
      <c r="J785" s="159">
        <v>45</v>
      </c>
      <c r="K785" s="46">
        <v>35</v>
      </c>
      <c r="L785" s="42">
        <v>10</v>
      </c>
      <c r="M785" s="42">
        <v>30</v>
      </c>
      <c r="N785" s="42">
        <v>26</v>
      </c>
      <c r="O785" s="46">
        <v>24</v>
      </c>
      <c r="P785" s="42">
        <v>2</v>
      </c>
      <c r="Q785" s="42">
        <v>20</v>
      </c>
      <c r="R785" s="42">
        <v>12</v>
      </c>
      <c r="S785" s="46">
        <v>4</v>
      </c>
      <c r="T785" s="42">
        <v>8</v>
      </c>
      <c r="U785" s="42">
        <v>6</v>
      </c>
      <c r="V785" s="42">
        <v>3</v>
      </c>
      <c r="W785" s="46">
        <v>3</v>
      </c>
      <c r="X785" s="42">
        <v>0</v>
      </c>
      <c r="Y785" s="42">
        <v>2</v>
      </c>
      <c r="Z785" s="42">
        <v>4</v>
      </c>
      <c r="AA785" s="46">
        <v>4</v>
      </c>
      <c r="AB785" s="42">
        <v>0</v>
      </c>
      <c r="AC785" s="160">
        <v>2</v>
      </c>
      <c r="AE785" s="217"/>
    </row>
    <row r="786" spans="1:31" ht="27" x14ac:dyDescent="0.25">
      <c r="A786" s="10">
        <v>13</v>
      </c>
      <c r="B786" s="49" t="s">
        <v>772</v>
      </c>
      <c r="C786" s="8">
        <v>4</v>
      </c>
      <c r="D786" s="46">
        <f t="shared" ref="D786:D795" si="125">C786-E786</f>
        <v>3</v>
      </c>
      <c r="E786" s="8">
        <v>1</v>
      </c>
      <c r="F786" s="8">
        <v>1</v>
      </c>
      <c r="G786" s="8">
        <v>0</v>
      </c>
      <c r="H786" s="8">
        <v>0</v>
      </c>
      <c r="I786" s="8">
        <v>0</v>
      </c>
      <c r="J786" s="159">
        <v>18.5</v>
      </c>
      <c r="K786" s="46">
        <f>J786-L786</f>
        <v>16.5</v>
      </c>
      <c r="L786" s="42">
        <v>2</v>
      </c>
      <c r="M786" s="42">
        <v>11</v>
      </c>
      <c r="N786" s="42">
        <v>12</v>
      </c>
      <c r="O786" s="46">
        <f>N786-P786</f>
        <v>11</v>
      </c>
      <c r="P786" s="42">
        <v>1</v>
      </c>
      <c r="Q786" s="42">
        <v>7</v>
      </c>
      <c r="R786" s="42">
        <v>4</v>
      </c>
      <c r="S786" s="46">
        <f>R786-T786</f>
        <v>3</v>
      </c>
      <c r="T786" s="42">
        <v>1</v>
      </c>
      <c r="U786" s="42">
        <v>2</v>
      </c>
      <c r="V786" s="42">
        <v>1</v>
      </c>
      <c r="W786" s="46">
        <v>1</v>
      </c>
      <c r="X786" s="42">
        <v>0</v>
      </c>
      <c r="Y786" s="42">
        <v>1</v>
      </c>
      <c r="Z786" s="42">
        <v>1.5</v>
      </c>
      <c r="AA786" s="46">
        <f t="shared" ref="AA786:AA793" si="126">Z786-AB786</f>
        <v>1.5</v>
      </c>
      <c r="AB786" s="42">
        <v>0</v>
      </c>
      <c r="AC786" s="160">
        <v>1</v>
      </c>
      <c r="AE786" s="217">
        <v>1</v>
      </c>
    </row>
    <row r="787" spans="1:31" ht="27" x14ac:dyDescent="0.25">
      <c r="A787" s="10">
        <v>14</v>
      </c>
      <c r="B787" s="49" t="s">
        <v>773</v>
      </c>
      <c r="C787" s="8">
        <v>4</v>
      </c>
      <c r="D787" s="46">
        <f t="shared" si="125"/>
        <v>1</v>
      </c>
      <c r="E787" s="8">
        <v>3</v>
      </c>
      <c r="F787" s="8">
        <v>0</v>
      </c>
      <c r="G787" s="8">
        <v>0</v>
      </c>
      <c r="H787" s="8">
        <v>0</v>
      </c>
      <c r="I787" s="8">
        <v>0</v>
      </c>
      <c r="J787" s="159">
        <v>18.5</v>
      </c>
      <c r="K787" s="46">
        <f>J787-L787</f>
        <v>12.5</v>
      </c>
      <c r="L787" s="42">
        <v>6</v>
      </c>
      <c r="M787" s="42">
        <v>8.5</v>
      </c>
      <c r="N787" s="42">
        <v>11</v>
      </c>
      <c r="O787" s="46">
        <f>N787-P787</f>
        <v>8</v>
      </c>
      <c r="P787" s="42">
        <v>3</v>
      </c>
      <c r="Q787" s="42">
        <v>6</v>
      </c>
      <c r="R787" s="42">
        <v>4</v>
      </c>
      <c r="S787" s="46">
        <f>R787-T787</f>
        <v>2</v>
      </c>
      <c r="T787" s="42">
        <v>2</v>
      </c>
      <c r="U787" s="42">
        <v>1</v>
      </c>
      <c r="V787" s="42">
        <v>1</v>
      </c>
      <c r="W787" s="46">
        <f t="shared" ref="W787:W795" si="127">V787-X787</f>
        <v>1</v>
      </c>
      <c r="X787" s="42">
        <v>0</v>
      </c>
      <c r="Y787" s="42">
        <v>0</v>
      </c>
      <c r="Z787" s="42">
        <v>2.5</v>
      </c>
      <c r="AA787" s="46">
        <f t="shared" si="126"/>
        <v>1.5</v>
      </c>
      <c r="AB787" s="42">
        <v>1</v>
      </c>
      <c r="AC787" s="160">
        <v>1.5</v>
      </c>
      <c r="AE787" s="217">
        <v>1</v>
      </c>
    </row>
    <row r="788" spans="1:31" ht="27" x14ac:dyDescent="0.25">
      <c r="A788" s="10">
        <v>15</v>
      </c>
      <c r="B788" s="49" t="s">
        <v>774</v>
      </c>
      <c r="C788" s="8">
        <v>11</v>
      </c>
      <c r="D788" s="46">
        <f t="shared" si="125"/>
        <v>6</v>
      </c>
      <c r="E788" s="8">
        <v>5</v>
      </c>
      <c r="F788" s="8">
        <v>1</v>
      </c>
      <c r="G788" s="8">
        <v>1</v>
      </c>
      <c r="H788" s="8">
        <v>0</v>
      </c>
      <c r="I788" s="8">
        <v>0</v>
      </c>
      <c r="J788" s="159">
        <v>47</v>
      </c>
      <c r="K788" s="46">
        <f>J788-L788</f>
        <v>39</v>
      </c>
      <c r="L788" s="42">
        <v>8</v>
      </c>
      <c r="M788" s="42">
        <v>34</v>
      </c>
      <c r="N788" s="42">
        <v>28</v>
      </c>
      <c r="O788" s="46">
        <f>N788-P788</f>
        <v>26</v>
      </c>
      <c r="P788" s="42">
        <v>2</v>
      </c>
      <c r="Q788" s="42">
        <v>23</v>
      </c>
      <c r="R788" s="42">
        <v>11</v>
      </c>
      <c r="S788" s="46">
        <f>R788-T788</f>
        <v>6</v>
      </c>
      <c r="T788" s="42">
        <v>5</v>
      </c>
      <c r="U788" s="42">
        <v>6</v>
      </c>
      <c r="V788" s="42">
        <v>4</v>
      </c>
      <c r="W788" s="46">
        <f t="shared" si="127"/>
        <v>4</v>
      </c>
      <c r="X788" s="42">
        <v>0</v>
      </c>
      <c r="Y788" s="42">
        <v>3</v>
      </c>
      <c r="Z788" s="42">
        <v>3</v>
      </c>
      <c r="AA788" s="46">
        <f t="shared" si="126"/>
        <v>3</v>
      </c>
      <c r="AB788" s="42">
        <v>0</v>
      </c>
      <c r="AC788" s="160">
        <v>2</v>
      </c>
      <c r="AE788" s="217"/>
    </row>
    <row r="789" spans="1:31" ht="27" x14ac:dyDescent="0.25">
      <c r="A789" s="10">
        <v>16</v>
      </c>
      <c r="B789" s="49" t="s">
        <v>775</v>
      </c>
      <c r="C789" s="8">
        <v>4</v>
      </c>
      <c r="D789" s="46">
        <f t="shared" si="125"/>
        <v>4</v>
      </c>
      <c r="E789" s="8">
        <v>0</v>
      </c>
      <c r="F789" s="8">
        <v>2</v>
      </c>
      <c r="G789" s="8">
        <v>0</v>
      </c>
      <c r="H789" s="8">
        <v>0</v>
      </c>
      <c r="I789" s="8">
        <v>0</v>
      </c>
      <c r="J789" s="159">
        <v>18</v>
      </c>
      <c r="K789" s="46">
        <f>J789-L789</f>
        <v>16</v>
      </c>
      <c r="L789" s="42">
        <v>2</v>
      </c>
      <c r="M789" s="42">
        <v>11</v>
      </c>
      <c r="N789" s="42">
        <v>11</v>
      </c>
      <c r="O789" s="46">
        <v>9</v>
      </c>
      <c r="P789" s="42">
        <v>2</v>
      </c>
      <c r="Q789" s="42">
        <v>6</v>
      </c>
      <c r="R789" s="42">
        <v>4</v>
      </c>
      <c r="S789" s="46">
        <f>R789-T789</f>
        <v>4</v>
      </c>
      <c r="T789" s="42">
        <v>0</v>
      </c>
      <c r="U789" s="42">
        <v>3</v>
      </c>
      <c r="V789" s="42">
        <v>1</v>
      </c>
      <c r="W789" s="46">
        <f t="shared" si="127"/>
        <v>1</v>
      </c>
      <c r="X789" s="42">
        <v>0</v>
      </c>
      <c r="Y789" s="42">
        <v>1</v>
      </c>
      <c r="Z789" s="42">
        <v>2</v>
      </c>
      <c r="AA789" s="46">
        <f t="shared" si="126"/>
        <v>2</v>
      </c>
      <c r="AB789" s="42">
        <v>0</v>
      </c>
      <c r="AC789" s="160">
        <v>1</v>
      </c>
      <c r="AE789" s="217"/>
    </row>
    <row r="790" spans="1:31" ht="27" x14ac:dyDescent="0.25">
      <c r="A790" s="10">
        <v>17</v>
      </c>
      <c r="B790" s="49" t="s">
        <v>776</v>
      </c>
      <c r="C790" s="8">
        <v>3</v>
      </c>
      <c r="D790" s="46">
        <f t="shared" si="125"/>
        <v>2</v>
      </c>
      <c r="E790" s="8">
        <v>1</v>
      </c>
      <c r="F790" s="8">
        <v>0</v>
      </c>
      <c r="G790" s="8">
        <v>0</v>
      </c>
      <c r="H790" s="8">
        <v>0</v>
      </c>
      <c r="I790" s="8">
        <v>0</v>
      </c>
      <c r="J790" s="159">
        <v>16</v>
      </c>
      <c r="K790" s="46">
        <f>J790-L790</f>
        <v>16</v>
      </c>
      <c r="L790" s="42">
        <v>0</v>
      </c>
      <c r="M790" s="42">
        <v>13.5</v>
      </c>
      <c r="N790" s="42">
        <v>10</v>
      </c>
      <c r="O790" s="46">
        <f t="shared" ref="O790:O795" si="128">N790-P790</f>
        <v>10</v>
      </c>
      <c r="P790" s="42">
        <v>0</v>
      </c>
      <c r="Q790" s="42">
        <v>8</v>
      </c>
      <c r="R790" s="42">
        <v>3</v>
      </c>
      <c r="S790" s="46">
        <f>R790-T790</f>
        <v>3</v>
      </c>
      <c r="T790" s="42">
        <v>0</v>
      </c>
      <c r="U790" s="42">
        <v>3</v>
      </c>
      <c r="V790" s="42">
        <v>2</v>
      </c>
      <c r="W790" s="46">
        <f t="shared" si="127"/>
        <v>2</v>
      </c>
      <c r="X790" s="42">
        <v>0</v>
      </c>
      <c r="Y790" s="42">
        <v>0</v>
      </c>
      <c r="Z790" s="42">
        <v>1</v>
      </c>
      <c r="AA790" s="46">
        <f t="shared" si="126"/>
        <v>1</v>
      </c>
      <c r="AB790" s="42">
        <v>0</v>
      </c>
      <c r="AC790" s="160">
        <v>0</v>
      </c>
      <c r="AE790" s="217">
        <v>1</v>
      </c>
    </row>
    <row r="791" spans="1:31" ht="27" x14ac:dyDescent="0.25">
      <c r="A791" s="10">
        <v>18</v>
      </c>
      <c r="B791" s="49" t="s">
        <v>777</v>
      </c>
      <c r="C791" s="8">
        <v>3</v>
      </c>
      <c r="D791" s="46">
        <f t="shared" si="125"/>
        <v>3</v>
      </c>
      <c r="E791" s="8">
        <v>0</v>
      </c>
      <c r="F791" s="8">
        <v>1</v>
      </c>
      <c r="G791" s="8">
        <v>0</v>
      </c>
      <c r="H791" s="8">
        <v>0</v>
      </c>
      <c r="I791" s="8">
        <v>0</v>
      </c>
      <c r="J791" s="159">
        <v>16</v>
      </c>
      <c r="K791" s="46">
        <v>15</v>
      </c>
      <c r="L791" s="42">
        <v>1</v>
      </c>
      <c r="M791" s="42">
        <v>10</v>
      </c>
      <c r="N791" s="42">
        <v>10</v>
      </c>
      <c r="O791" s="46">
        <f t="shared" si="128"/>
        <v>10</v>
      </c>
      <c r="P791" s="42">
        <v>0</v>
      </c>
      <c r="Q791" s="42">
        <v>8</v>
      </c>
      <c r="R791" s="42">
        <v>3</v>
      </c>
      <c r="S791" s="46">
        <v>2</v>
      </c>
      <c r="T791" s="42">
        <v>1</v>
      </c>
      <c r="U791" s="42">
        <v>0</v>
      </c>
      <c r="V791" s="42">
        <v>1</v>
      </c>
      <c r="W791" s="46">
        <f t="shared" si="127"/>
        <v>1</v>
      </c>
      <c r="X791" s="42">
        <v>0</v>
      </c>
      <c r="Y791" s="42">
        <v>1</v>
      </c>
      <c r="Z791" s="42">
        <v>2</v>
      </c>
      <c r="AA791" s="46">
        <f t="shared" si="126"/>
        <v>2</v>
      </c>
      <c r="AB791" s="42">
        <v>0</v>
      </c>
      <c r="AC791" s="160">
        <v>1</v>
      </c>
      <c r="AE791" s="217"/>
    </row>
    <row r="792" spans="1:31" ht="27" x14ac:dyDescent="0.25">
      <c r="A792" s="10">
        <v>19</v>
      </c>
      <c r="B792" s="49" t="s">
        <v>778</v>
      </c>
      <c r="C792" s="8">
        <v>3</v>
      </c>
      <c r="D792" s="46">
        <f t="shared" si="125"/>
        <v>2</v>
      </c>
      <c r="E792" s="8">
        <v>1</v>
      </c>
      <c r="F792" s="8">
        <v>2</v>
      </c>
      <c r="G792" s="8">
        <v>0</v>
      </c>
      <c r="H792" s="8">
        <v>0</v>
      </c>
      <c r="I792" s="8">
        <v>0</v>
      </c>
      <c r="J792" s="159">
        <v>13</v>
      </c>
      <c r="K792" s="46">
        <f>J792-L792</f>
        <v>13</v>
      </c>
      <c r="L792" s="42">
        <v>0</v>
      </c>
      <c r="M792" s="42">
        <v>11</v>
      </c>
      <c r="N792" s="42">
        <v>9</v>
      </c>
      <c r="O792" s="46">
        <f t="shared" si="128"/>
        <v>9</v>
      </c>
      <c r="P792" s="42">
        <v>0</v>
      </c>
      <c r="Q792" s="42">
        <v>7</v>
      </c>
      <c r="R792" s="42">
        <v>3</v>
      </c>
      <c r="S792" s="46">
        <f>R792-T792</f>
        <v>3</v>
      </c>
      <c r="T792" s="42">
        <v>0</v>
      </c>
      <c r="U792" s="42">
        <v>3</v>
      </c>
      <c r="V792" s="42">
        <v>0</v>
      </c>
      <c r="W792" s="46">
        <f t="shared" si="127"/>
        <v>0</v>
      </c>
      <c r="X792" s="42">
        <v>0</v>
      </c>
      <c r="Y792" s="42">
        <v>0</v>
      </c>
      <c r="Z792" s="42">
        <v>1</v>
      </c>
      <c r="AA792" s="46">
        <f t="shared" si="126"/>
        <v>1</v>
      </c>
      <c r="AB792" s="42">
        <v>0</v>
      </c>
      <c r="AC792" s="160">
        <v>1</v>
      </c>
      <c r="AE792" s="217">
        <v>1</v>
      </c>
    </row>
    <row r="793" spans="1:31" ht="27" x14ac:dyDescent="0.25">
      <c r="A793" s="10">
        <v>20</v>
      </c>
      <c r="B793" s="49" t="s">
        <v>779</v>
      </c>
      <c r="C793" s="8">
        <v>3</v>
      </c>
      <c r="D793" s="46">
        <f t="shared" si="125"/>
        <v>2</v>
      </c>
      <c r="E793" s="8">
        <v>1</v>
      </c>
      <c r="F793" s="8">
        <v>2</v>
      </c>
      <c r="G793" s="8">
        <v>0</v>
      </c>
      <c r="H793" s="8">
        <v>0</v>
      </c>
      <c r="I793" s="8">
        <v>0</v>
      </c>
      <c r="J793" s="159">
        <v>12</v>
      </c>
      <c r="K793" s="46">
        <f>J793-L793</f>
        <v>11</v>
      </c>
      <c r="L793" s="42">
        <v>1</v>
      </c>
      <c r="M793" s="42">
        <v>10</v>
      </c>
      <c r="N793" s="42">
        <v>9</v>
      </c>
      <c r="O793" s="46">
        <f t="shared" si="128"/>
        <v>9</v>
      </c>
      <c r="P793" s="42">
        <v>0</v>
      </c>
      <c r="Q793" s="42">
        <v>7</v>
      </c>
      <c r="R793" s="42">
        <v>3</v>
      </c>
      <c r="S793" s="46">
        <f>R793-T793</f>
        <v>2</v>
      </c>
      <c r="T793" s="42">
        <v>1</v>
      </c>
      <c r="U793" s="42">
        <v>1</v>
      </c>
      <c r="V793" s="42">
        <v>0</v>
      </c>
      <c r="W793" s="46">
        <f t="shared" si="127"/>
        <v>0</v>
      </c>
      <c r="X793" s="42">
        <v>0</v>
      </c>
      <c r="Y793" s="42">
        <v>0</v>
      </c>
      <c r="Z793" s="42">
        <v>1</v>
      </c>
      <c r="AA793" s="46">
        <f t="shared" si="126"/>
        <v>1</v>
      </c>
      <c r="AB793" s="42">
        <v>0</v>
      </c>
      <c r="AC793" s="160">
        <v>1</v>
      </c>
      <c r="AE793" s="217"/>
    </row>
    <row r="794" spans="1:31" ht="27" x14ac:dyDescent="0.25">
      <c r="A794" s="10">
        <v>21</v>
      </c>
      <c r="B794" s="49" t="s">
        <v>780</v>
      </c>
      <c r="C794" s="8">
        <v>6</v>
      </c>
      <c r="D794" s="46">
        <f t="shared" si="125"/>
        <v>5</v>
      </c>
      <c r="E794" s="8">
        <v>1</v>
      </c>
      <c r="F794" s="8">
        <v>4</v>
      </c>
      <c r="G794" s="8">
        <v>0</v>
      </c>
      <c r="H794" s="8">
        <v>0</v>
      </c>
      <c r="I794" s="8">
        <v>0</v>
      </c>
      <c r="J794" s="159">
        <v>28</v>
      </c>
      <c r="K794" s="46">
        <f>J794-L794</f>
        <v>24</v>
      </c>
      <c r="L794" s="42">
        <v>4</v>
      </c>
      <c r="M794" s="42">
        <v>19</v>
      </c>
      <c r="N794" s="42">
        <v>18</v>
      </c>
      <c r="O794" s="46">
        <f t="shared" si="128"/>
        <v>15</v>
      </c>
      <c r="P794" s="42">
        <v>3</v>
      </c>
      <c r="Q794" s="42">
        <v>13</v>
      </c>
      <c r="R794" s="42">
        <v>6</v>
      </c>
      <c r="S794" s="46">
        <v>5</v>
      </c>
      <c r="T794" s="42">
        <v>1</v>
      </c>
      <c r="U794" s="42">
        <v>4</v>
      </c>
      <c r="V794" s="42">
        <v>2</v>
      </c>
      <c r="W794" s="46">
        <f t="shared" si="127"/>
        <v>2</v>
      </c>
      <c r="X794" s="42">
        <v>0</v>
      </c>
      <c r="Y794" s="42">
        <v>1</v>
      </c>
      <c r="Z794" s="42">
        <v>2</v>
      </c>
      <c r="AA794" s="46">
        <f>Z794-AB794</f>
        <v>2</v>
      </c>
      <c r="AB794" s="42">
        <v>0</v>
      </c>
      <c r="AC794" s="160">
        <v>2</v>
      </c>
      <c r="AE794" s="217">
        <v>6</v>
      </c>
    </row>
    <row r="795" spans="1:31" ht="27" x14ac:dyDescent="0.25">
      <c r="A795" s="10">
        <v>22</v>
      </c>
      <c r="B795" s="49" t="s">
        <v>781</v>
      </c>
      <c r="C795" s="8">
        <v>3</v>
      </c>
      <c r="D795" s="46">
        <f t="shared" si="125"/>
        <v>2</v>
      </c>
      <c r="E795" s="8">
        <v>1</v>
      </c>
      <c r="F795" s="8">
        <v>1</v>
      </c>
      <c r="G795" s="8">
        <v>0</v>
      </c>
      <c r="H795" s="8">
        <v>0</v>
      </c>
      <c r="I795" s="8">
        <v>0</v>
      </c>
      <c r="J795" s="159">
        <v>15</v>
      </c>
      <c r="K795" s="46">
        <f>J795-L795</f>
        <v>13</v>
      </c>
      <c r="L795" s="42">
        <v>2</v>
      </c>
      <c r="M795" s="42">
        <v>12</v>
      </c>
      <c r="N795" s="42">
        <v>9</v>
      </c>
      <c r="O795" s="46">
        <f t="shared" si="128"/>
        <v>8</v>
      </c>
      <c r="P795" s="42">
        <v>1</v>
      </c>
      <c r="Q795" s="42">
        <v>8</v>
      </c>
      <c r="R795" s="42">
        <v>2</v>
      </c>
      <c r="S795" s="46">
        <f>R795-T795</f>
        <v>1</v>
      </c>
      <c r="T795" s="42">
        <v>1</v>
      </c>
      <c r="U795" s="42">
        <v>0</v>
      </c>
      <c r="V795" s="42">
        <v>2</v>
      </c>
      <c r="W795" s="46">
        <f t="shared" si="127"/>
        <v>2</v>
      </c>
      <c r="X795" s="42">
        <v>0</v>
      </c>
      <c r="Y795" s="42">
        <v>2</v>
      </c>
      <c r="Z795" s="42">
        <v>1</v>
      </c>
      <c r="AA795" s="46">
        <f>Z795-AB795</f>
        <v>1</v>
      </c>
      <c r="AB795" s="42">
        <v>0</v>
      </c>
      <c r="AC795" s="160">
        <v>1</v>
      </c>
      <c r="AE795" s="217">
        <v>1</v>
      </c>
    </row>
    <row r="796" spans="1:31" ht="27" x14ac:dyDescent="0.25">
      <c r="A796" s="10"/>
      <c r="B796" s="51" t="s">
        <v>782</v>
      </c>
      <c r="C796" s="153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E796" s="217"/>
    </row>
    <row r="797" spans="1:31" ht="27" x14ac:dyDescent="0.25">
      <c r="A797" s="10">
        <v>23</v>
      </c>
      <c r="B797" s="49" t="s">
        <v>783</v>
      </c>
      <c r="C797" s="8">
        <v>19</v>
      </c>
      <c r="D797" s="46">
        <v>13</v>
      </c>
      <c r="E797" s="8">
        <v>6</v>
      </c>
      <c r="F797" s="8">
        <v>7</v>
      </c>
      <c r="G797" s="8">
        <v>1</v>
      </c>
      <c r="H797" s="8">
        <v>0</v>
      </c>
      <c r="I797" s="8">
        <v>0</v>
      </c>
      <c r="J797" s="159">
        <v>71</v>
      </c>
      <c r="K797" s="46">
        <f>J797-L797</f>
        <v>63</v>
      </c>
      <c r="L797" s="42">
        <v>8</v>
      </c>
      <c r="M797" s="42">
        <v>55</v>
      </c>
      <c r="N797" s="42">
        <v>44</v>
      </c>
      <c r="O797" s="46">
        <f>N797-P797</f>
        <v>44</v>
      </c>
      <c r="P797" s="42">
        <v>0</v>
      </c>
      <c r="Q797" s="42">
        <v>38</v>
      </c>
      <c r="R797" s="42">
        <v>19</v>
      </c>
      <c r="S797" s="46">
        <f>R797-T797</f>
        <v>11</v>
      </c>
      <c r="T797" s="42">
        <v>8</v>
      </c>
      <c r="U797" s="42">
        <v>10</v>
      </c>
      <c r="V797" s="42">
        <v>5</v>
      </c>
      <c r="W797" s="46">
        <f>V797-X797</f>
        <v>5</v>
      </c>
      <c r="X797" s="42">
        <v>0</v>
      </c>
      <c r="Y797" s="42">
        <v>5</v>
      </c>
      <c r="Z797" s="42">
        <v>3</v>
      </c>
      <c r="AA797" s="46">
        <f>Z797-AB797</f>
        <v>3</v>
      </c>
      <c r="AB797" s="42">
        <v>0</v>
      </c>
      <c r="AC797" s="160">
        <v>2</v>
      </c>
      <c r="AE797" s="217">
        <v>17</v>
      </c>
    </row>
    <row r="798" spans="1:31" ht="27" x14ac:dyDescent="0.25">
      <c r="A798" s="10">
        <v>24</v>
      </c>
      <c r="B798" s="49" t="s">
        <v>784</v>
      </c>
      <c r="C798" s="8">
        <v>12</v>
      </c>
      <c r="D798" s="46">
        <v>9</v>
      </c>
      <c r="E798" s="8">
        <v>3</v>
      </c>
      <c r="F798" s="8">
        <v>7</v>
      </c>
      <c r="G798" s="8">
        <v>0</v>
      </c>
      <c r="H798" s="8">
        <v>0</v>
      </c>
      <c r="I798" s="8">
        <v>0</v>
      </c>
      <c r="J798" s="159">
        <v>59</v>
      </c>
      <c r="K798" s="46">
        <v>55</v>
      </c>
      <c r="L798" s="42">
        <v>4</v>
      </c>
      <c r="M798" s="42">
        <v>48</v>
      </c>
      <c r="N798" s="42">
        <v>35</v>
      </c>
      <c r="O798" s="46">
        <v>34</v>
      </c>
      <c r="P798" s="42">
        <v>1</v>
      </c>
      <c r="Q798" s="42">
        <v>31</v>
      </c>
      <c r="R798" s="42">
        <v>13</v>
      </c>
      <c r="S798" s="46">
        <v>10</v>
      </c>
      <c r="T798" s="42">
        <v>3</v>
      </c>
      <c r="U798" s="42">
        <v>9</v>
      </c>
      <c r="V798" s="42">
        <v>5</v>
      </c>
      <c r="W798" s="46">
        <v>5</v>
      </c>
      <c r="X798" s="42">
        <v>0</v>
      </c>
      <c r="Y798" s="42">
        <v>3</v>
      </c>
      <c r="Z798" s="42">
        <v>5</v>
      </c>
      <c r="AA798" s="46">
        <v>5</v>
      </c>
      <c r="AB798" s="42">
        <v>0</v>
      </c>
      <c r="AC798" s="160">
        <v>2</v>
      </c>
      <c r="AE798" s="217">
        <v>3</v>
      </c>
    </row>
    <row r="799" spans="1:31" ht="25.5" x14ac:dyDescent="0.25">
      <c r="A799" s="24"/>
      <c r="B799" s="24" t="s">
        <v>12</v>
      </c>
      <c r="C799" s="24">
        <f>SUM(C774:C798)</f>
        <v>131</v>
      </c>
      <c r="D799" s="24">
        <f t="shared" ref="D799:I799" si="129">SUM(D774:D798)</f>
        <v>87</v>
      </c>
      <c r="E799" s="24">
        <f t="shared" si="129"/>
        <v>44</v>
      </c>
      <c r="F799" s="24">
        <f t="shared" si="129"/>
        <v>46</v>
      </c>
      <c r="G799" s="24">
        <f t="shared" si="129"/>
        <v>8</v>
      </c>
      <c r="H799" s="24">
        <f t="shared" si="129"/>
        <v>0</v>
      </c>
      <c r="I799" s="24">
        <f t="shared" si="129"/>
        <v>0</v>
      </c>
      <c r="J799" s="24">
        <f>SUM(J774:J798)</f>
        <v>581</v>
      </c>
      <c r="K799" s="24">
        <f t="shared" ref="K799:AE799" si="130">SUM(K774:K798)</f>
        <v>513.5</v>
      </c>
      <c r="L799" s="24">
        <f t="shared" si="130"/>
        <v>67.5</v>
      </c>
      <c r="M799" s="24">
        <f t="shared" si="130"/>
        <v>420.5</v>
      </c>
      <c r="N799" s="24">
        <f t="shared" si="130"/>
        <v>361</v>
      </c>
      <c r="O799" s="24">
        <f t="shared" si="130"/>
        <v>343</v>
      </c>
      <c r="P799" s="24">
        <f t="shared" si="130"/>
        <v>18</v>
      </c>
      <c r="Q799" s="24">
        <f t="shared" si="130"/>
        <v>284</v>
      </c>
      <c r="R799" s="24">
        <f t="shared" si="130"/>
        <v>131</v>
      </c>
      <c r="S799" s="24">
        <f t="shared" si="130"/>
        <v>85</v>
      </c>
      <c r="T799" s="24">
        <f t="shared" si="130"/>
        <v>46</v>
      </c>
      <c r="U799" s="24">
        <f t="shared" si="130"/>
        <v>70</v>
      </c>
      <c r="V799" s="24">
        <f t="shared" si="130"/>
        <v>38.5</v>
      </c>
      <c r="W799" s="24">
        <f t="shared" si="130"/>
        <v>37</v>
      </c>
      <c r="X799" s="24">
        <f t="shared" si="130"/>
        <v>1.5</v>
      </c>
      <c r="Y799" s="24">
        <f t="shared" si="130"/>
        <v>29</v>
      </c>
      <c r="Z799" s="24">
        <f t="shared" si="130"/>
        <v>48.5</v>
      </c>
      <c r="AA799" s="24">
        <f t="shared" si="130"/>
        <v>47.5</v>
      </c>
      <c r="AB799" s="24">
        <f t="shared" si="130"/>
        <v>1</v>
      </c>
      <c r="AC799" s="24">
        <f t="shared" si="130"/>
        <v>31.5</v>
      </c>
      <c r="AE799" s="404">
        <f t="shared" si="130"/>
        <v>41</v>
      </c>
    </row>
    <row r="800" spans="1:31" ht="27" x14ac:dyDescent="0.25">
      <c r="A800" s="24"/>
      <c r="B800" s="9" t="s">
        <v>785</v>
      </c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E800" s="217"/>
    </row>
    <row r="801" spans="1:31" ht="27" x14ac:dyDescent="0.25">
      <c r="A801" s="10" t="s">
        <v>786</v>
      </c>
      <c r="B801" s="17" t="s">
        <v>787</v>
      </c>
      <c r="C801" s="56">
        <v>26</v>
      </c>
      <c r="D801" s="46">
        <v>17</v>
      </c>
      <c r="E801" s="58">
        <v>9</v>
      </c>
      <c r="F801" s="42">
        <v>10</v>
      </c>
      <c r="G801" s="42">
        <v>10</v>
      </c>
      <c r="H801" s="42">
        <v>0</v>
      </c>
      <c r="I801" s="42">
        <v>0</v>
      </c>
      <c r="J801" s="58">
        <v>91</v>
      </c>
      <c r="K801" s="57">
        <v>67</v>
      </c>
      <c r="L801" s="58">
        <v>24</v>
      </c>
      <c r="M801" s="42">
        <v>47</v>
      </c>
      <c r="N801" s="71">
        <v>51</v>
      </c>
      <c r="O801" s="57">
        <v>40</v>
      </c>
      <c r="P801" s="71">
        <v>11</v>
      </c>
      <c r="Q801" s="8">
        <v>28</v>
      </c>
      <c r="R801" s="71">
        <v>27</v>
      </c>
      <c r="S801" s="57">
        <v>15</v>
      </c>
      <c r="T801" s="71">
        <v>12</v>
      </c>
      <c r="U801" s="8">
        <v>11</v>
      </c>
      <c r="V801" s="8">
        <v>5</v>
      </c>
      <c r="W801" s="46">
        <v>5</v>
      </c>
      <c r="X801" s="8">
        <v>0</v>
      </c>
      <c r="Y801" s="8">
        <v>4</v>
      </c>
      <c r="Z801" s="71">
        <v>8</v>
      </c>
      <c r="AA801" s="57">
        <v>7</v>
      </c>
      <c r="AB801" s="58">
        <v>1</v>
      </c>
      <c r="AC801" s="42">
        <v>4</v>
      </c>
      <c r="AE801" s="217">
        <v>3</v>
      </c>
    </row>
    <row r="802" spans="1:31" ht="27" x14ac:dyDescent="0.4">
      <c r="A802" s="10" t="s">
        <v>788</v>
      </c>
      <c r="B802" s="17" t="s">
        <v>789</v>
      </c>
      <c r="C802" s="244">
        <v>30</v>
      </c>
      <c r="D802" s="46">
        <v>21</v>
      </c>
      <c r="E802" s="244">
        <v>9</v>
      </c>
      <c r="F802" s="184">
        <v>14</v>
      </c>
      <c r="G802" s="184">
        <v>13</v>
      </c>
      <c r="H802" s="184">
        <v>0</v>
      </c>
      <c r="I802" s="184">
        <v>0</v>
      </c>
      <c r="J802" s="244">
        <v>99</v>
      </c>
      <c r="K802" s="57">
        <v>85</v>
      </c>
      <c r="L802" s="42">
        <v>14</v>
      </c>
      <c r="M802" s="42">
        <v>67</v>
      </c>
      <c r="N802" s="71">
        <v>54</v>
      </c>
      <c r="O802" s="57">
        <v>48</v>
      </c>
      <c r="P802" s="8">
        <v>6</v>
      </c>
      <c r="Q802" s="8">
        <v>37</v>
      </c>
      <c r="R802" s="71">
        <v>31</v>
      </c>
      <c r="S802" s="57">
        <v>24</v>
      </c>
      <c r="T802" s="8">
        <v>7</v>
      </c>
      <c r="U802" s="8">
        <v>21</v>
      </c>
      <c r="V802" s="184">
        <v>8</v>
      </c>
      <c r="W802" s="22">
        <v>8</v>
      </c>
      <c r="X802" s="8">
        <v>0</v>
      </c>
      <c r="Y802" s="8">
        <v>5</v>
      </c>
      <c r="Z802" s="71">
        <v>6</v>
      </c>
      <c r="AA802" s="57">
        <v>5</v>
      </c>
      <c r="AB802" s="58">
        <v>1</v>
      </c>
      <c r="AC802" s="42">
        <v>4</v>
      </c>
      <c r="AE802" s="217"/>
    </row>
    <row r="803" spans="1:31" ht="27" x14ac:dyDescent="0.4">
      <c r="A803" s="10" t="s">
        <v>790</v>
      </c>
      <c r="B803" s="17" t="s">
        <v>791</v>
      </c>
      <c r="C803" s="244">
        <v>31</v>
      </c>
      <c r="D803" s="46">
        <v>22</v>
      </c>
      <c r="E803" s="244">
        <v>9</v>
      </c>
      <c r="F803" s="10">
        <v>18</v>
      </c>
      <c r="G803" s="10">
        <v>16</v>
      </c>
      <c r="H803" s="184">
        <v>0</v>
      </c>
      <c r="I803" s="184">
        <v>0</v>
      </c>
      <c r="J803" s="244">
        <v>102</v>
      </c>
      <c r="K803" s="57">
        <v>84</v>
      </c>
      <c r="L803" s="244">
        <v>18</v>
      </c>
      <c r="M803" s="10">
        <v>71</v>
      </c>
      <c r="N803" s="71">
        <v>57</v>
      </c>
      <c r="O803" s="57">
        <v>50</v>
      </c>
      <c r="P803" s="71">
        <v>7</v>
      </c>
      <c r="Q803" s="8">
        <v>41</v>
      </c>
      <c r="R803" s="71">
        <v>31</v>
      </c>
      <c r="S803" s="57">
        <f t="shared" ref="S803:S809" si="131">R803-T803</f>
        <v>23</v>
      </c>
      <c r="T803" s="71">
        <v>8</v>
      </c>
      <c r="U803" s="8">
        <v>21</v>
      </c>
      <c r="V803" s="8">
        <v>9</v>
      </c>
      <c r="W803" s="22">
        <v>6</v>
      </c>
      <c r="X803" s="8">
        <v>3</v>
      </c>
      <c r="Y803" s="8">
        <v>5</v>
      </c>
      <c r="Z803" s="71">
        <v>5</v>
      </c>
      <c r="AA803" s="57">
        <f t="shared" ref="AA803:AA810" si="132">Z803-AB803</f>
        <v>5</v>
      </c>
      <c r="AB803" s="58">
        <v>0</v>
      </c>
      <c r="AC803" s="42">
        <v>4</v>
      </c>
      <c r="AE803" s="217"/>
    </row>
    <row r="804" spans="1:31" ht="27" x14ac:dyDescent="0.4">
      <c r="A804" s="10" t="s">
        <v>792</v>
      </c>
      <c r="B804" s="17" t="s">
        <v>793</v>
      </c>
      <c r="C804" s="244">
        <v>35</v>
      </c>
      <c r="D804" s="22">
        <v>27</v>
      </c>
      <c r="E804" s="244">
        <v>8</v>
      </c>
      <c r="F804" s="184">
        <v>20</v>
      </c>
      <c r="G804" s="184">
        <v>23</v>
      </c>
      <c r="H804" s="184">
        <v>0</v>
      </c>
      <c r="I804" s="184">
        <v>0</v>
      </c>
      <c r="J804" s="244">
        <v>120</v>
      </c>
      <c r="K804" s="121">
        <f t="shared" ref="K804" si="133">J804-L804</f>
        <v>108</v>
      </c>
      <c r="L804" s="244">
        <v>12</v>
      </c>
      <c r="M804" s="184">
        <v>75</v>
      </c>
      <c r="N804" s="71">
        <v>67</v>
      </c>
      <c r="O804" s="57">
        <f t="shared" ref="O804:O808" si="134">N804-P804</f>
        <v>65</v>
      </c>
      <c r="P804" s="71">
        <v>2</v>
      </c>
      <c r="Q804" s="8">
        <v>45</v>
      </c>
      <c r="R804" s="71">
        <v>36</v>
      </c>
      <c r="S804" s="57">
        <v>27</v>
      </c>
      <c r="T804" s="71">
        <v>9</v>
      </c>
      <c r="U804" s="8">
        <v>16</v>
      </c>
      <c r="V804" s="8">
        <v>9</v>
      </c>
      <c r="W804" s="22">
        <v>9</v>
      </c>
      <c r="X804" s="8">
        <v>0</v>
      </c>
      <c r="Y804" s="8">
        <v>8</v>
      </c>
      <c r="Z804" s="71">
        <v>8</v>
      </c>
      <c r="AA804" s="57">
        <v>7</v>
      </c>
      <c r="AB804" s="58">
        <v>1</v>
      </c>
      <c r="AC804" s="42">
        <v>6</v>
      </c>
      <c r="AE804" s="217"/>
    </row>
    <row r="805" spans="1:31" ht="27" x14ac:dyDescent="0.4">
      <c r="A805" s="10" t="s">
        <v>794</v>
      </c>
      <c r="B805" s="17" t="s">
        <v>795</v>
      </c>
      <c r="C805" s="244">
        <v>29</v>
      </c>
      <c r="D805" s="46">
        <v>15</v>
      </c>
      <c r="E805" s="244">
        <v>14</v>
      </c>
      <c r="F805" s="10">
        <v>6</v>
      </c>
      <c r="G805" s="10">
        <v>9</v>
      </c>
      <c r="H805" s="10">
        <v>0</v>
      </c>
      <c r="I805" s="10">
        <v>1</v>
      </c>
      <c r="J805" s="244">
        <v>96</v>
      </c>
      <c r="K805" s="57">
        <v>80</v>
      </c>
      <c r="L805" s="244">
        <v>16</v>
      </c>
      <c r="M805" s="184">
        <v>62</v>
      </c>
      <c r="N805" s="71">
        <v>54</v>
      </c>
      <c r="O805" s="57">
        <v>49</v>
      </c>
      <c r="P805" s="71">
        <v>5</v>
      </c>
      <c r="Q805" s="8">
        <v>42</v>
      </c>
      <c r="R805" s="71">
        <v>30</v>
      </c>
      <c r="S805" s="57">
        <v>20</v>
      </c>
      <c r="T805" s="71">
        <v>10</v>
      </c>
      <c r="U805" s="8">
        <v>13</v>
      </c>
      <c r="V805" s="8">
        <v>7</v>
      </c>
      <c r="W805" s="22">
        <v>6</v>
      </c>
      <c r="X805" s="8">
        <v>1</v>
      </c>
      <c r="Y805" s="8">
        <v>3</v>
      </c>
      <c r="Z805" s="71">
        <v>5</v>
      </c>
      <c r="AA805" s="57">
        <f t="shared" si="132"/>
        <v>5</v>
      </c>
      <c r="AB805" s="58">
        <v>0</v>
      </c>
      <c r="AC805" s="42">
        <v>4</v>
      </c>
      <c r="AE805" s="217">
        <v>1</v>
      </c>
    </row>
    <row r="806" spans="1:31" ht="27" x14ac:dyDescent="0.4">
      <c r="A806" s="10" t="s">
        <v>796</v>
      </c>
      <c r="B806" s="17" t="s">
        <v>797</v>
      </c>
      <c r="C806" s="244">
        <v>36</v>
      </c>
      <c r="D806" s="46">
        <v>28</v>
      </c>
      <c r="E806" s="244">
        <v>8</v>
      </c>
      <c r="F806" s="184">
        <v>19</v>
      </c>
      <c r="G806" s="184">
        <v>4</v>
      </c>
      <c r="H806" s="184">
        <v>0</v>
      </c>
      <c r="I806" s="184">
        <v>0</v>
      </c>
      <c r="J806" s="244">
        <v>119</v>
      </c>
      <c r="K806" s="57">
        <v>104</v>
      </c>
      <c r="L806" s="244">
        <v>15</v>
      </c>
      <c r="M806" s="184">
        <v>94</v>
      </c>
      <c r="N806" s="71">
        <v>60</v>
      </c>
      <c r="O806" s="57">
        <v>47</v>
      </c>
      <c r="P806" s="71">
        <v>13</v>
      </c>
      <c r="Q806" s="8">
        <v>42</v>
      </c>
      <c r="R806" s="71">
        <v>37</v>
      </c>
      <c r="S806" s="57">
        <v>36</v>
      </c>
      <c r="T806" s="71">
        <v>1</v>
      </c>
      <c r="U806" s="8">
        <v>34</v>
      </c>
      <c r="V806" s="8">
        <v>15</v>
      </c>
      <c r="W806" s="22">
        <v>15</v>
      </c>
      <c r="X806" s="8">
        <v>0</v>
      </c>
      <c r="Y806" s="8">
        <v>12</v>
      </c>
      <c r="Z806" s="71">
        <v>7</v>
      </c>
      <c r="AA806" s="57">
        <f t="shared" si="132"/>
        <v>6</v>
      </c>
      <c r="AB806" s="58">
        <v>1</v>
      </c>
      <c r="AC806" s="42">
        <v>6</v>
      </c>
      <c r="AE806" s="217"/>
    </row>
    <row r="807" spans="1:31" ht="27" x14ac:dyDescent="0.4">
      <c r="A807" s="10" t="s">
        <v>798</v>
      </c>
      <c r="B807" s="17" t="s">
        <v>799</v>
      </c>
      <c r="C807" s="244">
        <v>21</v>
      </c>
      <c r="D807" s="46">
        <v>10</v>
      </c>
      <c r="E807" s="244">
        <v>11</v>
      </c>
      <c r="F807" s="184">
        <v>6</v>
      </c>
      <c r="G807" s="184">
        <v>4</v>
      </c>
      <c r="H807" s="184">
        <v>0</v>
      </c>
      <c r="I807" s="184">
        <v>0</v>
      </c>
      <c r="J807" s="244">
        <v>76</v>
      </c>
      <c r="K807" s="57">
        <v>67</v>
      </c>
      <c r="L807" s="184">
        <v>9</v>
      </c>
      <c r="M807" s="184">
        <v>51</v>
      </c>
      <c r="N807" s="71">
        <v>42</v>
      </c>
      <c r="O807" s="57">
        <v>35</v>
      </c>
      <c r="P807" s="8">
        <v>7</v>
      </c>
      <c r="Q807" s="8">
        <v>24</v>
      </c>
      <c r="R807" s="71">
        <v>22</v>
      </c>
      <c r="S807" s="57">
        <v>20</v>
      </c>
      <c r="T807" s="71">
        <v>2</v>
      </c>
      <c r="U807" s="8">
        <v>17</v>
      </c>
      <c r="V807" s="8">
        <v>7</v>
      </c>
      <c r="W807" s="22">
        <v>7</v>
      </c>
      <c r="X807" s="8">
        <v>0</v>
      </c>
      <c r="Y807" s="8">
        <v>6</v>
      </c>
      <c r="Z807" s="71">
        <v>5</v>
      </c>
      <c r="AA807" s="57">
        <v>5</v>
      </c>
      <c r="AB807" s="58">
        <v>0</v>
      </c>
      <c r="AC807" s="42">
        <v>4</v>
      </c>
      <c r="AE807" s="217"/>
    </row>
    <row r="808" spans="1:31" ht="27" x14ac:dyDescent="0.4">
      <c r="A808" s="10" t="s">
        <v>800</v>
      </c>
      <c r="B808" s="17" t="s">
        <v>801</v>
      </c>
      <c r="C808" s="244">
        <v>34</v>
      </c>
      <c r="D808" s="46">
        <v>24</v>
      </c>
      <c r="E808" s="244">
        <v>10</v>
      </c>
      <c r="F808" s="184">
        <v>14</v>
      </c>
      <c r="G808" s="184">
        <v>18</v>
      </c>
      <c r="H808" s="184">
        <v>0</v>
      </c>
      <c r="I808" s="184">
        <v>0</v>
      </c>
      <c r="J808" s="244">
        <v>117</v>
      </c>
      <c r="K808" s="57">
        <v>107</v>
      </c>
      <c r="L808" s="244">
        <v>10</v>
      </c>
      <c r="M808" s="184">
        <v>89</v>
      </c>
      <c r="N808" s="71">
        <v>62</v>
      </c>
      <c r="O808" s="57">
        <f t="shared" si="134"/>
        <v>56</v>
      </c>
      <c r="P808" s="71">
        <v>6</v>
      </c>
      <c r="Q808" s="8">
        <v>47</v>
      </c>
      <c r="R808" s="71">
        <v>35</v>
      </c>
      <c r="S808" s="57">
        <v>33</v>
      </c>
      <c r="T808" s="71">
        <v>2</v>
      </c>
      <c r="U808" s="8">
        <v>28</v>
      </c>
      <c r="V808" s="8">
        <v>12</v>
      </c>
      <c r="W808" s="46">
        <v>12</v>
      </c>
      <c r="X808" s="8">
        <v>0</v>
      </c>
      <c r="Y808" s="8">
        <v>11</v>
      </c>
      <c r="Z808" s="71">
        <v>8</v>
      </c>
      <c r="AA808" s="57">
        <v>6</v>
      </c>
      <c r="AB808" s="42">
        <v>2</v>
      </c>
      <c r="AC808" s="245">
        <v>3</v>
      </c>
      <c r="AE808" s="217"/>
    </row>
    <row r="809" spans="1:31" ht="27" x14ac:dyDescent="0.4">
      <c r="A809" s="10" t="s">
        <v>802</v>
      </c>
      <c r="B809" s="17" t="s">
        <v>803</v>
      </c>
      <c r="C809" s="244">
        <v>33</v>
      </c>
      <c r="D809" s="46">
        <v>25</v>
      </c>
      <c r="E809" s="244">
        <v>8</v>
      </c>
      <c r="F809" s="184">
        <v>15</v>
      </c>
      <c r="G809" s="184">
        <v>8</v>
      </c>
      <c r="H809" s="184">
        <v>0</v>
      </c>
      <c r="I809" s="184">
        <v>0</v>
      </c>
      <c r="J809" s="244">
        <v>114</v>
      </c>
      <c r="K809" s="57">
        <v>100</v>
      </c>
      <c r="L809" s="244">
        <v>14</v>
      </c>
      <c r="M809" s="184">
        <v>82</v>
      </c>
      <c r="N809" s="58">
        <v>62</v>
      </c>
      <c r="O809" s="57">
        <v>53</v>
      </c>
      <c r="P809" s="71">
        <v>9</v>
      </c>
      <c r="Q809" s="8">
        <v>44</v>
      </c>
      <c r="R809" s="71">
        <v>34</v>
      </c>
      <c r="S809" s="57">
        <f t="shared" si="131"/>
        <v>30</v>
      </c>
      <c r="T809" s="71">
        <v>4</v>
      </c>
      <c r="U809" s="8">
        <v>28</v>
      </c>
      <c r="V809" s="8">
        <v>12</v>
      </c>
      <c r="W809" s="46">
        <v>12</v>
      </c>
      <c r="X809" s="8">
        <v>0</v>
      </c>
      <c r="Y809" s="8">
        <v>6</v>
      </c>
      <c r="Z809" s="71">
        <v>6</v>
      </c>
      <c r="AA809" s="57">
        <v>5</v>
      </c>
      <c r="AB809" s="42">
        <v>1</v>
      </c>
      <c r="AC809" s="245">
        <v>4</v>
      </c>
      <c r="AE809" s="217"/>
    </row>
    <row r="810" spans="1:31" ht="27" x14ac:dyDescent="0.4">
      <c r="A810" s="10" t="s">
        <v>804</v>
      </c>
      <c r="B810" s="17" t="s">
        <v>805</v>
      </c>
      <c r="C810" s="244">
        <v>42</v>
      </c>
      <c r="D810" s="46">
        <v>31</v>
      </c>
      <c r="E810" s="163">
        <v>11</v>
      </c>
      <c r="F810" s="163">
        <v>18</v>
      </c>
      <c r="G810" s="163">
        <v>17</v>
      </c>
      <c r="H810" s="184">
        <v>0</v>
      </c>
      <c r="I810" s="184">
        <v>2</v>
      </c>
      <c r="J810" s="244">
        <v>149</v>
      </c>
      <c r="K810" s="57">
        <v>128</v>
      </c>
      <c r="L810" s="42">
        <v>21</v>
      </c>
      <c r="M810" s="42">
        <v>90</v>
      </c>
      <c r="N810" s="58">
        <v>85</v>
      </c>
      <c r="O810" s="57">
        <v>79</v>
      </c>
      <c r="P810" s="42">
        <v>6</v>
      </c>
      <c r="Q810" s="246">
        <v>57</v>
      </c>
      <c r="R810" s="71">
        <v>44</v>
      </c>
      <c r="S810" s="57">
        <v>31</v>
      </c>
      <c r="T810" s="42">
        <v>13</v>
      </c>
      <c r="U810" s="246">
        <v>21</v>
      </c>
      <c r="V810" s="8">
        <v>15</v>
      </c>
      <c r="W810" s="46">
        <v>14</v>
      </c>
      <c r="X810" s="8">
        <v>1</v>
      </c>
      <c r="Y810" s="8">
        <v>9</v>
      </c>
      <c r="Z810" s="71">
        <v>5</v>
      </c>
      <c r="AA810" s="57">
        <f t="shared" si="132"/>
        <v>4</v>
      </c>
      <c r="AB810" s="58">
        <v>1</v>
      </c>
      <c r="AC810" s="42">
        <v>3</v>
      </c>
      <c r="AE810" s="217"/>
    </row>
    <row r="811" spans="1:31" ht="26.25" x14ac:dyDescent="0.4">
      <c r="A811" s="247"/>
      <c r="B811" s="23" t="s">
        <v>12</v>
      </c>
      <c r="C811" s="23">
        <f>SUM(C801:C810)</f>
        <v>317</v>
      </c>
      <c r="D811" s="23">
        <f t="shared" ref="D811:I811" si="135">SUM(D801:D810)</f>
        <v>220</v>
      </c>
      <c r="E811" s="23">
        <f t="shared" si="135"/>
        <v>97</v>
      </c>
      <c r="F811" s="23">
        <f t="shared" si="135"/>
        <v>140</v>
      </c>
      <c r="G811" s="23">
        <f t="shared" si="135"/>
        <v>122</v>
      </c>
      <c r="H811" s="23">
        <f t="shared" si="135"/>
        <v>0</v>
      </c>
      <c r="I811" s="23">
        <f t="shared" si="135"/>
        <v>3</v>
      </c>
      <c r="J811" s="23">
        <f>SUM(J801:J810)</f>
        <v>1083</v>
      </c>
      <c r="K811" s="23">
        <f t="shared" ref="K811:AE811" si="136">SUM(K801:K810)</f>
        <v>930</v>
      </c>
      <c r="L811" s="23">
        <f t="shared" si="136"/>
        <v>153</v>
      </c>
      <c r="M811" s="23">
        <f t="shared" si="136"/>
        <v>728</v>
      </c>
      <c r="N811" s="23">
        <f t="shared" si="136"/>
        <v>594</v>
      </c>
      <c r="O811" s="23">
        <f t="shared" si="136"/>
        <v>522</v>
      </c>
      <c r="P811" s="23">
        <f t="shared" si="136"/>
        <v>72</v>
      </c>
      <c r="Q811" s="23">
        <f t="shared" si="136"/>
        <v>407</v>
      </c>
      <c r="R811" s="23">
        <f t="shared" si="136"/>
        <v>327</v>
      </c>
      <c r="S811" s="23">
        <f t="shared" si="136"/>
        <v>259</v>
      </c>
      <c r="T811" s="23">
        <f t="shared" si="136"/>
        <v>68</v>
      </c>
      <c r="U811" s="23">
        <f t="shared" si="136"/>
        <v>210</v>
      </c>
      <c r="V811" s="23">
        <f t="shared" si="136"/>
        <v>99</v>
      </c>
      <c r="W811" s="23">
        <f t="shared" si="136"/>
        <v>94</v>
      </c>
      <c r="X811" s="23">
        <f t="shared" si="136"/>
        <v>5</v>
      </c>
      <c r="Y811" s="23">
        <f t="shared" si="136"/>
        <v>69</v>
      </c>
      <c r="Z811" s="23">
        <f t="shared" si="136"/>
        <v>63</v>
      </c>
      <c r="AA811" s="23">
        <f t="shared" si="136"/>
        <v>55</v>
      </c>
      <c r="AB811" s="23">
        <f t="shared" si="136"/>
        <v>8</v>
      </c>
      <c r="AC811" s="23">
        <f t="shared" si="136"/>
        <v>42</v>
      </c>
      <c r="AE811" s="407">
        <f t="shared" si="136"/>
        <v>4</v>
      </c>
    </row>
    <row r="812" spans="1:31" ht="27" x14ac:dyDescent="0.35">
      <c r="A812" s="248"/>
      <c r="B812" s="249" t="s">
        <v>806</v>
      </c>
      <c r="C812" s="250">
        <f t="shared" ref="C812:AB812" si="137">C811+C799+C772+C754+C728+C700+C678+C638+C619+C596+C576+C541+C505+C478+C445+C429+C403+C373+C354+C323+C308+C279+C253+C202+C183+C151+C122+C93+C40+C24</f>
        <v>6687</v>
      </c>
      <c r="D812" s="250">
        <f t="shared" si="137"/>
        <v>5131</v>
      </c>
      <c r="E812" s="250">
        <f t="shared" si="137"/>
        <v>1576</v>
      </c>
      <c r="F812" s="250">
        <f t="shared" si="137"/>
        <v>2689</v>
      </c>
      <c r="G812" s="250">
        <f t="shared" si="137"/>
        <v>2177</v>
      </c>
      <c r="H812" s="250">
        <f t="shared" si="137"/>
        <v>44</v>
      </c>
      <c r="I812" s="250">
        <f t="shared" si="137"/>
        <v>48</v>
      </c>
      <c r="J812" s="250">
        <f t="shared" si="137"/>
        <v>27190.5</v>
      </c>
      <c r="K812" s="250">
        <f t="shared" si="137"/>
        <v>24852</v>
      </c>
      <c r="L812" s="250">
        <f t="shared" si="137"/>
        <v>4030.5</v>
      </c>
      <c r="M812" s="250">
        <f t="shared" si="137"/>
        <v>19901.5</v>
      </c>
      <c r="N812" s="250">
        <f t="shared" si="137"/>
        <v>16627</v>
      </c>
      <c r="O812" s="250">
        <f t="shared" si="137"/>
        <v>15421</v>
      </c>
      <c r="P812" s="250">
        <f t="shared" si="137"/>
        <v>2067</v>
      </c>
      <c r="Q812" s="250">
        <f t="shared" si="137"/>
        <v>12284</v>
      </c>
      <c r="R812" s="250">
        <f t="shared" si="137"/>
        <v>6731</v>
      </c>
      <c r="S812" s="250">
        <f t="shared" si="137"/>
        <v>5919</v>
      </c>
      <c r="T812" s="250">
        <f t="shared" si="137"/>
        <v>1097</v>
      </c>
      <c r="U812" s="250">
        <f t="shared" si="137"/>
        <v>4511</v>
      </c>
      <c r="V812" s="250">
        <f t="shared" si="137"/>
        <v>1932</v>
      </c>
      <c r="W812" s="250">
        <f t="shared" si="137"/>
        <v>1766.5</v>
      </c>
      <c r="X812" s="250">
        <f t="shared" si="137"/>
        <v>290.5</v>
      </c>
      <c r="Y812" s="250">
        <f t="shared" si="137"/>
        <v>1499</v>
      </c>
      <c r="Z812" s="250">
        <f t="shared" si="137"/>
        <v>1856.5</v>
      </c>
      <c r="AA812" s="250">
        <f t="shared" si="137"/>
        <v>1724.5</v>
      </c>
      <c r="AB812" s="250">
        <f t="shared" si="137"/>
        <v>181</v>
      </c>
      <c r="AC812" s="250">
        <f>AC811+AC799+AC772+AC754+AC728+AC700+AC678+AC638+AC619+AC596+AC576+AC541+AC505+AC478+AC445+AC429+AC403+AC373+AC354+AC323+AC308+AC279+AC253+AC202+AC183+AC151+AC122+AC93+AC40+AC24</f>
        <v>1298</v>
      </c>
      <c r="AE812" s="408">
        <f>AE811+AE799+AE772+AE754+AE728+AE700+AE678+AE638+AE619+AE596+AE576+AE541+AE505+AE478+AE445+AE429+AE403+AE373+AE354+AE323+AE308+AE279+AE253+AE202+AE183+AE151+AE122+AE93+AE40+AE24</f>
        <v>2131</v>
      </c>
    </row>
    <row r="813" spans="1:31" x14ac:dyDescent="0.4">
      <c r="A813" s="248"/>
    </row>
    <row r="814" spans="1:31" ht="27" x14ac:dyDescent="0.25">
      <c r="A814" s="248"/>
      <c r="B814" s="252" t="s">
        <v>807</v>
      </c>
      <c r="C814" s="10"/>
      <c r="D814" s="134"/>
      <c r="E814" s="134"/>
      <c r="F814" s="134"/>
      <c r="G814" s="134"/>
      <c r="H814" s="134"/>
      <c r="I814" s="134"/>
      <c r="J814" s="10"/>
      <c r="K814" s="134"/>
      <c r="L814" s="134"/>
      <c r="M814" s="134"/>
      <c r="N814" s="134"/>
      <c r="O814" s="134"/>
      <c r="P814" s="134"/>
      <c r="Q814" s="253"/>
      <c r="R814" s="253"/>
      <c r="S814" s="253"/>
      <c r="T814" s="253"/>
      <c r="U814" s="253"/>
      <c r="V814" s="253"/>
      <c r="W814" s="253"/>
      <c r="X814" s="253"/>
      <c r="Y814" s="253"/>
      <c r="Z814" s="253"/>
      <c r="AA814" s="253"/>
      <c r="AB814" s="253"/>
      <c r="AC814" s="253"/>
      <c r="AD814" s="253"/>
      <c r="AE814" s="217">
        <v>2</v>
      </c>
    </row>
    <row r="815" spans="1:31" x14ac:dyDescent="0.4">
      <c r="A815" s="248"/>
    </row>
    <row r="816" spans="1:31" x14ac:dyDescent="0.4">
      <c r="A816" s="248"/>
    </row>
    <row r="817" spans="1:1" x14ac:dyDescent="0.4">
      <c r="A817" s="248"/>
    </row>
    <row r="818" spans="1:1" x14ac:dyDescent="0.4">
      <c r="A818" s="248"/>
    </row>
    <row r="819" spans="1:1" x14ac:dyDescent="0.4">
      <c r="A819" s="248"/>
    </row>
    <row r="820" spans="1:1" x14ac:dyDescent="0.4">
      <c r="A820" s="248"/>
    </row>
    <row r="821" spans="1:1" x14ac:dyDescent="0.4">
      <c r="A821" s="248"/>
    </row>
    <row r="822" spans="1:1" x14ac:dyDescent="0.4">
      <c r="A822" s="248"/>
    </row>
    <row r="823" spans="1:1" x14ac:dyDescent="0.4">
      <c r="A823" s="248"/>
    </row>
    <row r="824" spans="1:1" x14ac:dyDescent="0.4">
      <c r="A824" s="248"/>
    </row>
    <row r="825" spans="1:1" x14ac:dyDescent="0.4">
      <c r="A825" s="248"/>
    </row>
    <row r="826" spans="1:1" x14ac:dyDescent="0.4">
      <c r="A826" s="248"/>
    </row>
    <row r="827" spans="1:1" x14ac:dyDescent="0.4">
      <c r="A827" s="248"/>
    </row>
    <row r="828" spans="1:1" x14ac:dyDescent="0.4">
      <c r="A828" s="248"/>
    </row>
    <row r="829" spans="1:1" x14ac:dyDescent="0.4">
      <c r="A829" s="248"/>
    </row>
    <row r="830" spans="1:1" x14ac:dyDescent="0.4">
      <c r="A830" s="248"/>
    </row>
    <row r="831" spans="1:1" x14ac:dyDescent="0.4">
      <c r="A831" s="248"/>
    </row>
    <row r="832" spans="1:1" x14ac:dyDescent="0.4">
      <c r="A832" s="248"/>
    </row>
    <row r="833" spans="1:1" x14ac:dyDescent="0.4">
      <c r="A833" s="248"/>
    </row>
    <row r="834" spans="1:1" x14ac:dyDescent="0.4">
      <c r="A834" s="248"/>
    </row>
    <row r="835" spans="1:1" x14ac:dyDescent="0.4">
      <c r="A835" s="248"/>
    </row>
    <row r="836" spans="1:1" x14ac:dyDescent="0.4">
      <c r="A836" s="248"/>
    </row>
    <row r="837" spans="1:1" x14ac:dyDescent="0.4">
      <c r="A837" s="248"/>
    </row>
    <row r="838" spans="1:1" x14ac:dyDescent="0.4">
      <c r="A838" s="248"/>
    </row>
    <row r="839" spans="1:1" x14ac:dyDescent="0.4">
      <c r="A839" s="248"/>
    </row>
    <row r="840" spans="1:1" x14ac:dyDescent="0.4">
      <c r="A840" s="248"/>
    </row>
    <row r="841" spans="1:1" x14ac:dyDescent="0.4">
      <c r="A841" s="248"/>
    </row>
    <row r="842" spans="1:1" x14ac:dyDescent="0.4">
      <c r="A842" s="248"/>
    </row>
    <row r="843" spans="1:1" x14ac:dyDescent="0.4">
      <c r="A843" s="248"/>
    </row>
    <row r="844" spans="1:1" x14ac:dyDescent="0.4">
      <c r="A844" s="248"/>
    </row>
    <row r="845" spans="1:1" x14ac:dyDescent="0.4">
      <c r="A845" s="248"/>
    </row>
    <row r="846" spans="1:1" x14ac:dyDescent="0.4">
      <c r="A846" s="248"/>
    </row>
    <row r="847" spans="1:1" x14ac:dyDescent="0.4">
      <c r="A847" s="248"/>
    </row>
    <row r="848" spans="1:1" x14ac:dyDescent="0.4">
      <c r="A848" s="248"/>
    </row>
    <row r="849" spans="1:1" x14ac:dyDescent="0.4">
      <c r="A849" s="248"/>
    </row>
    <row r="850" spans="1:1" x14ac:dyDescent="0.4">
      <c r="A850" s="248"/>
    </row>
    <row r="851" spans="1:1" x14ac:dyDescent="0.4">
      <c r="A851" s="248"/>
    </row>
    <row r="852" spans="1:1" x14ac:dyDescent="0.4">
      <c r="A852" s="248"/>
    </row>
    <row r="853" spans="1:1" x14ac:dyDescent="0.4">
      <c r="A853" s="248"/>
    </row>
    <row r="854" spans="1:1" x14ac:dyDescent="0.4">
      <c r="A854" s="248"/>
    </row>
    <row r="855" spans="1:1" x14ac:dyDescent="0.4">
      <c r="A855" s="248"/>
    </row>
    <row r="856" spans="1:1" x14ac:dyDescent="0.4">
      <c r="A856" s="248"/>
    </row>
    <row r="857" spans="1:1" x14ac:dyDescent="0.4">
      <c r="A857" s="248"/>
    </row>
    <row r="858" spans="1:1" x14ac:dyDescent="0.4">
      <c r="A858" s="248"/>
    </row>
    <row r="859" spans="1:1" x14ac:dyDescent="0.4">
      <c r="A859" s="248"/>
    </row>
    <row r="860" spans="1:1" x14ac:dyDescent="0.4">
      <c r="A860" s="248"/>
    </row>
    <row r="861" spans="1:1" x14ac:dyDescent="0.4">
      <c r="A861" s="248"/>
    </row>
    <row r="862" spans="1:1" x14ac:dyDescent="0.4">
      <c r="A862" s="248"/>
    </row>
    <row r="863" spans="1:1" x14ac:dyDescent="0.4">
      <c r="A863" s="248"/>
    </row>
    <row r="864" spans="1:1" x14ac:dyDescent="0.4">
      <c r="A864" s="248"/>
    </row>
    <row r="865" spans="1:1" x14ac:dyDescent="0.4">
      <c r="A865" s="248"/>
    </row>
    <row r="866" spans="1:1" x14ac:dyDescent="0.4">
      <c r="A866" s="248"/>
    </row>
    <row r="867" spans="1:1" x14ac:dyDescent="0.4">
      <c r="A867" s="248"/>
    </row>
    <row r="868" spans="1:1" x14ac:dyDescent="0.4">
      <c r="A868" s="248"/>
    </row>
    <row r="869" spans="1:1" x14ac:dyDescent="0.4">
      <c r="A869" s="248"/>
    </row>
    <row r="870" spans="1:1" x14ac:dyDescent="0.4">
      <c r="A870" s="248"/>
    </row>
    <row r="871" spans="1:1" x14ac:dyDescent="0.4">
      <c r="A871" s="248"/>
    </row>
    <row r="872" spans="1:1" x14ac:dyDescent="0.4">
      <c r="A872" s="248"/>
    </row>
    <row r="873" spans="1:1" x14ac:dyDescent="0.4">
      <c r="A873" s="248"/>
    </row>
    <row r="874" spans="1:1" x14ac:dyDescent="0.4">
      <c r="A874" s="248"/>
    </row>
    <row r="875" spans="1:1" x14ac:dyDescent="0.4">
      <c r="A875" s="248"/>
    </row>
    <row r="876" spans="1:1" x14ac:dyDescent="0.4">
      <c r="A876" s="248"/>
    </row>
    <row r="877" spans="1:1" x14ac:dyDescent="0.4">
      <c r="A877" s="248"/>
    </row>
    <row r="878" spans="1:1" x14ac:dyDescent="0.4">
      <c r="A878" s="248"/>
    </row>
    <row r="879" spans="1:1" x14ac:dyDescent="0.4">
      <c r="A879" s="248"/>
    </row>
    <row r="880" spans="1:1" x14ac:dyDescent="0.4">
      <c r="A880" s="248"/>
    </row>
    <row r="881" spans="1:1" x14ac:dyDescent="0.4">
      <c r="A881" s="248"/>
    </row>
    <row r="882" spans="1:1" x14ac:dyDescent="0.4">
      <c r="A882" s="248"/>
    </row>
    <row r="883" spans="1:1" x14ac:dyDescent="0.4">
      <c r="A883" s="248"/>
    </row>
    <row r="884" spans="1:1" x14ac:dyDescent="0.4">
      <c r="A884" s="248"/>
    </row>
    <row r="885" spans="1:1" x14ac:dyDescent="0.4">
      <c r="A885" s="248"/>
    </row>
    <row r="886" spans="1:1" x14ac:dyDescent="0.4">
      <c r="A886" s="248"/>
    </row>
    <row r="887" spans="1:1" x14ac:dyDescent="0.4">
      <c r="A887" s="248"/>
    </row>
    <row r="888" spans="1:1" x14ac:dyDescent="0.4">
      <c r="A888" s="248"/>
    </row>
    <row r="889" spans="1:1" x14ac:dyDescent="0.4">
      <c r="A889" s="248"/>
    </row>
    <row r="890" spans="1:1" x14ac:dyDescent="0.4">
      <c r="A890" s="248"/>
    </row>
    <row r="891" spans="1:1" x14ac:dyDescent="0.4">
      <c r="A891" s="248"/>
    </row>
    <row r="892" spans="1:1" x14ac:dyDescent="0.4">
      <c r="A892" s="248"/>
    </row>
    <row r="893" spans="1:1" x14ac:dyDescent="0.4">
      <c r="A893" s="248"/>
    </row>
    <row r="894" spans="1:1" x14ac:dyDescent="0.4">
      <c r="A894" s="248"/>
    </row>
    <row r="895" spans="1:1" x14ac:dyDescent="0.4">
      <c r="A895" s="248"/>
    </row>
    <row r="896" spans="1:1" x14ac:dyDescent="0.4">
      <c r="A896" s="248"/>
    </row>
    <row r="897" spans="1:1" x14ac:dyDescent="0.4">
      <c r="A897" s="248"/>
    </row>
    <row r="898" spans="1:1" x14ac:dyDescent="0.4">
      <c r="A898" s="248"/>
    </row>
    <row r="899" spans="1:1" x14ac:dyDescent="0.4">
      <c r="A899" s="248"/>
    </row>
    <row r="900" spans="1:1" x14ac:dyDescent="0.4">
      <c r="A900" s="248"/>
    </row>
    <row r="901" spans="1:1" x14ac:dyDescent="0.4">
      <c r="A901" s="248"/>
    </row>
    <row r="902" spans="1:1" x14ac:dyDescent="0.4">
      <c r="A902" s="248"/>
    </row>
    <row r="903" spans="1:1" x14ac:dyDescent="0.4">
      <c r="A903" s="248"/>
    </row>
    <row r="904" spans="1:1" x14ac:dyDescent="0.4">
      <c r="A904" s="248"/>
    </row>
    <row r="905" spans="1:1" x14ac:dyDescent="0.4">
      <c r="A905" s="248"/>
    </row>
    <row r="906" spans="1:1" x14ac:dyDescent="0.4">
      <c r="A906" s="248"/>
    </row>
  </sheetData>
  <mergeCells count="20">
    <mergeCell ref="D430:E430"/>
    <mergeCell ref="K430:L430"/>
    <mergeCell ref="F4:F5"/>
    <mergeCell ref="G4:G5"/>
    <mergeCell ref="H4:I4"/>
    <mergeCell ref="J4:M4"/>
    <mergeCell ref="A2:B2"/>
    <mergeCell ref="C2:I3"/>
    <mergeCell ref="J2:AC3"/>
    <mergeCell ref="AE2:AE5"/>
    <mergeCell ref="AF2:AF5"/>
    <mergeCell ref="A3:A5"/>
    <mergeCell ref="B3:B5"/>
    <mergeCell ref="C4:C5"/>
    <mergeCell ref="D4:D5"/>
    <mergeCell ref="E4:E5"/>
    <mergeCell ref="V4:Y4"/>
    <mergeCell ref="Z4:AC4"/>
    <mergeCell ref="N4:Q4"/>
    <mergeCell ref="R4:U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2" sqref="A2:D2"/>
    </sheetView>
  </sheetViews>
  <sheetFormatPr defaultRowHeight="15" x14ac:dyDescent="0.25"/>
  <cols>
    <col min="2" max="2" width="35.42578125" bestFit="1" customWidth="1"/>
    <col min="3" max="3" width="24" style="194" bestFit="1" customWidth="1"/>
    <col min="4" max="4" width="22.42578125" style="194" bestFit="1" customWidth="1"/>
  </cols>
  <sheetData>
    <row r="1" spans="1:4" ht="20.25" x14ac:dyDescent="0.25">
      <c r="A1" s="451" t="s">
        <v>193</v>
      </c>
      <c r="B1" s="451"/>
      <c r="C1" s="451"/>
      <c r="D1" s="452"/>
    </row>
    <row r="2" spans="1:4" s="60" customFormat="1" x14ac:dyDescent="0.25">
      <c r="A2" s="303" t="s">
        <v>819</v>
      </c>
      <c r="B2" s="303" t="s">
        <v>820</v>
      </c>
      <c r="C2" s="303" t="s">
        <v>821</v>
      </c>
      <c r="D2" s="303" t="s">
        <v>822</v>
      </c>
    </row>
    <row r="3" spans="1:4" s="60" customFormat="1" ht="31.5" x14ac:dyDescent="0.25">
      <c r="A3" s="292">
        <v>1</v>
      </c>
      <c r="B3" s="302" t="s">
        <v>194</v>
      </c>
      <c r="C3" s="294">
        <v>29.5</v>
      </c>
      <c r="D3" s="295">
        <v>7</v>
      </c>
    </row>
    <row r="4" spans="1:4" s="60" customFormat="1" ht="18" customHeight="1" x14ac:dyDescent="0.25">
      <c r="A4" s="292">
        <v>2</v>
      </c>
      <c r="B4" s="302" t="s">
        <v>195</v>
      </c>
      <c r="C4" s="294">
        <v>22</v>
      </c>
      <c r="D4" s="295">
        <v>7</v>
      </c>
    </row>
    <row r="5" spans="1:4" s="60" customFormat="1" ht="18" customHeight="1" x14ac:dyDescent="0.25">
      <c r="A5" s="292">
        <v>3</v>
      </c>
      <c r="B5" s="302" t="s">
        <v>196</v>
      </c>
      <c r="C5" s="294">
        <v>16.5</v>
      </c>
      <c r="D5" s="295">
        <v>2</v>
      </c>
    </row>
    <row r="6" spans="1:4" s="60" customFormat="1" ht="18" customHeight="1" x14ac:dyDescent="0.25">
      <c r="A6" s="292">
        <v>4</v>
      </c>
      <c r="B6" s="302" t="s">
        <v>197</v>
      </c>
      <c r="C6" s="294">
        <v>18</v>
      </c>
      <c r="D6" s="295">
        <v>2</v>
      </c>
    </row>
    <row r="7" spans="1:4" s="60" customFormat="1" ht="18" customHeight="1" x14ac:dyDescent="0.25">
      <c r="A7" s="292">
        <v>5</v>
      </c>
      <c r="B7" s="302" t="s">
        <v>198</v>
      </c>
      <c r="C7" s="294">
        <v>22</v>
      </c>
      <c r="D7" s="295">
        <v>8</v>
      </c>
    </row>
    <row r="8" spans="1:4" s="60" customFormat="1" ht="18" customHeight="1" x14ac:dyDescent="0.25">
      <c r="A8" s="292">
        <v>6</v>
      </c>
      <c r="B8" s="302" t="s">
        <v>199</v>
      </c>
      <c r="C8" s="294">
        <v>46</v>
      </c>
      <c r="D8" s="295">
        <v>7</v>
      </c>
    </row>
    <row r="9" spans="1:4" s="60" customFormat="1" ht="18" customHeight="1" x14ac:dyDescent="0.25">
      <c r="A9" s="292">
        <v>7</v>
      </c>
      <c r="B9" s="302" t="s">
        <v>200</v>
      </c>
      <c r="C9" s="294">
        <v>12</v>
      </c>
      <c r="D9" s="295">
        <v>2</v>
      </c>
    </row>
    <row r="10" spans="1:4" s="60" customFormat="1" ht="18" customHeight="1" x14ac:dyDescent="0.25">
      <c r="A10" s="292">
        <v>8</v>
      </c>
      <c r="B10" s="302" t="s">
        <v>201</v>
      </c>
      <c r="C10" s="294">
        <v>94</v>
      </c>
      <c r="D10" s="295">
        <v>62</v>
      </c>
    </row>
    <row r="11" spans="1:4" s="60" customFormat="1" ht="18" customHeight="1" x14ac:dyDescent="0.25">
      <c r="A11" s="292">
        <v>9</v>
      </c>
      <c r="B11" s="302" t="s">
        <v>202</v>
      </c>
      <c r="C11" s="294">
        <v>17</v>
      </c>
      <c r="D11" s="295"/>
    </row>
    <row r="12" spans="1:4" s="60" customFormat="1" ht="18" customHeight="1" x14ac:dyDescent="0.25">
      <c r="A12" s="292">
        <v>10</v>
      </c>
      <c r="B12" s="302" t="s">
        <v>203</v>
      </c>
      <c r="C12" s="294">
        <v>19.5</v>
      </c>
      <c r="D12" s="295">
        <v>6</v>
      </c>
    </row>
    <row r="13" spans="1:4" s="60" customFormat="1" ht="18" customHeight="1" x14ac:dyDescent="0.25">
      <c r="A13" s="292">
        <v>11</v>
      </c>
      <c r="B13" s="302" t="s">
        <v>204</v>
      </c>
      <c r="C13" s="294">
        <v>16</v>
      </c>
      <c r="D13" s="295">
        <v>1</v>
      </c>
    </row>
    <row r="14" spans="1:4" s="60" customFormat="1" ht="18" customHeight="1" x14ac:dyDescent="0.25">
      <c r="A14" s="292">
        <v>12</v>
      </c>
      <c r="B14" s="302" t="s">
        <v>205</v>
      </c>
      <c r="C14" s="294">
        <v>25.5</v>
      </c>
      <c r="D14" s="295">
        <v>12</v>
      </c>
    </row>
    <row r="15" spans="1:4" s="60" customFormat="1" ht="18" customHeight="1" x14ac:dyDescent="0.25">
      <c r="A15" s="292">
        <v>13</v>
      </c>
      <c r="B15" s="302" t="s">
        <v>206</v>
      </c>
      <c r="C15" s="294">
        <v>17</v>
      </c>
      <c r="D15" s="295">
        <v>5</v>
      </c>
    </row>
    <row r="16" spans="1:4" s="60" customFormat="1" ht="18" customHeight="1" x14ac:dyDescent="0.25">
      <c r="A16" s="292">
        <v>14</v>
      </c>
      <c r="B16" s="302" t="s">
        <v>207</v>
      </c>
      <c r="C16" s="294">
        <v>17</v>
      </c>
      <c r="D16" s="295">
        <v>3</v>
      </c>
    </row>
    <row r="17" spans="1:4" s="60" customFormat="1" ht="18" customHeight="1" x14ac:dyDescent="0.25">
      <c r="A17" s="292">
        <v>15</v>
      </c>
      <c r="B17" s="302" t="s">
        <v>208</v>
      </c>
      <c r="C17" s="294">
        <v>13</v>
      </c>
      <c r="D17" s="295">
        <v>2</v>
      </c>
    </row>
    <row r="18" spans="1:4" s="60" customFormat="1" ht="18" customHeight="1" x14ac:dyDescent="0.25">
      <c r="A18" s="292">
        <v>16</v>
      </c>
      <c r="B18" s="302" t="s">
        <v>209</v>
      </c>
      <c r="C18" s="294">
        <v>15</v>
      </c>
      <c r="D18" s="295">
        <v>8</v>
      </c>
    </row>
    <row r="19" spans="1:4" s="60" customFormat="1" ht="18" customHeight="1" x14ac:dyDescent="0.25">
      <c r="A19" s="292">
        <v>17</v>
      </c>
      <c r="B19" s="302" t="s">
        <v>210</v>
      </c>
      <c r="C19" s="294">
        <v>13</v>
      </c>
      <c r="D19" s="295">
        <v>2</v>
      </c>
    </row>
    <row r="20" spans="1:4" s="60" customFormat="1" ht="18" customHeight="1" x14ac:dyDescent="0.25">
      <c r="A20" s="299"/>
      <c r="B20" s="299" t="s">
        <v>12</v>
      </c>
      <c r="C20" s="299">
        <v>413</v>
      </c>
      <c r="D20" s="295">
        <v>136</v>
      </c>
    </row>
    <row r="22" spans="1:4" x14ac:dyDescent="0.25">
      <c r="B22" s="254" t="s">
        <v>808</v>
      </c>
      <c r="C22" s="194" t="s">
        <v>824</v>
      </c>
      <c r="D22" s="194" t="s">
        <v>823</v>
      </c>
    </row>
    <row r="23" spans="1:4" x14ac:dyDescent="0.25">
      <c r="B23" s="255" t="s">
        <v>194</v>
      </c>
      <c r="C23" s="290">
        <v>29.5</v>
      </c>
      <c r="D23" s="290">
        <v>7</v>
      </c>
    </row>
    <row r="24" spans="1:4" x14ac:dyDescent="0.25">
      <c r="B24" s="255" t="s">
        <v>195</v>
      </c>
      <c r="C24" s="290">
        <v>22</v>
      </c>
      <c r="D24" s="290">
        <v>7</v>
      </c>
    </row>
    <row r="25" spans="1:4" x14ac:dyDescent="0.25">
      <c r="B25" s="255" t="s">
        <v>196</v>
      </c>
      <c r="C25" s="290">
        <v>16.5</v>
      </c>
      <c r="D25" s="290">
        <v>2</v>
      </c>
    </row>
    <row r="26" spans="1:4" x14ac:dyDescent="0.25">
      <c r="B26" s="255" t="s">
        <v>197</v>
      </c>
      <c r="C26" s="290">
        <v>18</v>
      </c>
      <c r="D26" s="290">
        <v>2</v>
      </c>
    </row>
    <row r="27" spans="1:4" x14ac:dyDescent="0.25">
      <c r="B27" s="255" t="s">
        <v>198</v>
      </c>
      <c r="C27" s="290">
        <v>22</v>
      </c>
      <c r="D27" s="290">
        <v>8</v>
      </c>
    </row>
    <row r="28" spans="1:4" x14ac:dyDescent="0.25">
      <c r="B28" s="255" t="s">
        <v>199</v>
      </c>
      <c r="C28" s="290">
        <v>46</v>
      </c>
      <c r="D28" s="290">
        <v>7</v>
      </c>
    </row>
    <row r="29" spans="1:4" x14ac:dyDescent="0.25">
      <c r="B29" s="255" t="s">
        <v>200</v>
      </c>
      <c r="C29" s="290">
        <v>12</v>
      </c>
      <c r="D29" s="290">
        <v>2</v>
      </c>
    </row>
    <row r="30" spans="1:4" x14ac:dyDescent="0.25">
      <c r="B30" s="255" t="s">
        <v>201</v>
      </c>
      <c r="C30" s="290">
        <v>94</v>
      </c>
      <c r="D30" s="290">
        <v>62</v>
      </c>
    </row>
    <row r="31" spans="1:4" x14ac:dyDescent="0.25">
      <c r="B31" s="255" t="s">
        <v>202</v>
      </c>
      <c r="C31" s="290">
        <v>17</v>
      </c>
      <c r="D31" s="290"/>
    </row>
    <row r="32" spans="1:4" x14ac:dyDescent="0.25">
      <c r="B32" s="255" t="s">
        <v>203</v>
      </c>
      <c r="C32" s="290">
        <v>19.5</v>
      </c>
      <c r="D32" s="290">
        <v>6</v>
      </c>
    </row>
    <row r="33" spans="2:4" x14ac:dyDescent="0.25">
      <c r="B33" s="255" t="s">
        <v>204</v>
      </c>
      <c r="C33" s="290">
        <v>16</v>
      </c>
      <c r="D33" s="290">
        <v>1</v>
      </c>
    </row>
    <row r="34" spans="2:4" x14ac:dyDescent="0.25">
      <c r="B34" s="255" t="s">
        <v>205</v>
      </c>
      <c r="C34" s="290">
        <v>25.5</v>
      </c>
      <c r="D34" s="290">
        <v>12</v>
      </c>
    </row>
    <row r="35" spans="2:4" x14ac:dyDescent="0.25">
      <c r="B35" s="255" t="s">
        <v>206</v>
      </c>
      <c r="C35" s="290">
        <v>17</v>
      </c>
      <c r="D35" s="290">
        <v>5</v>
      </c>
    </row>
    <row r="36" spans="2:4" x14ac:dyDescent="0.25">
      <c r="B36" s="255" t="s">
        <v>207</v>
      </c>
      <c r="C36" s="290">
        <v>17</v>
      </c>
      <c r="D36" s="290">
        <v>3</v>
      </c>
    </row>
    <row r="37" spans="2:4" x14ac:dyDescent="0.25">
      <c r="B37" s="255" t="s">
        <v>208</v>
      </c>
      <c r="C37" s="290">
        <v>13</v>
      </c>
      <c r="D37" s="290">
        <v>2</v>
      </c>
    </row>
    <row r="38" spans="2:4" x14ac:dyDescent="0.25">
      <c r="B38" s="255" t="s">
        <v>209</v>
      </c>
      <c r="C38" s="290">
        <v>15</v>
      </c>
      <c r="D38" s="290">
        <v>8</v>
      </c>
    </row>
    <row r="39" spans="2:4" x14ac:dyDescent="0.25">
      <c r="B39" s="255" t="s">
        <v>210</v>
      </c>
      <c r="C39" s="290">
        <v>13</v>
      </c>
      <c r="D39" s="290">
        <v>2</v>
      </c>
    </row>
    <row r="40" spans="2:4" x14ac:dyDescent="0.25">
      <c r="B40" s="255" t="s">
        <v>809</v>
      </c>
      <c r="C40" s="290">
        <v>413</v>
      </c>
      <c r="D40" s="290">
        <v>136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activeCell="A2" sqref="A2:D2"/>
    </sheetView>
  </sheetViews>
  <sheetFormatPr defaultRowHeight="15" x14ac:dyDescent="0.25"/>
  <cols>
    <col min="2" max="2" width="49.7109375" bestFit="1" customWidth="1"/>
    <col min="3" max="3" width="24" style="194" bestFit="1" customWidth="1"/>
    <col min="4" max="4" width="22.42578125" style="194" bestFit="1" customWidth="1"/>
  </cols>
  <sheetData>
    <row r="1" spans="1:4" ht="22.5" x14ac:dyDescent="0.25">
      <c r="A1" s="453" t="s">
        <v>211</v>
      </c>
      <c r="B1" s="453"/>
      <c r="C1" s="453"/>
      <c r="D1" s="454"/>
    </row>
    <row r="2" spans="1:4" s="60" customFormat="1" x14ac:dyDescent="0.25">
      <c r="A2" s="303" t="s">
        <v>819</v>
      </c>
      <c r="B2" s="303" t="s">
        <v>820</v>
      </c>
      <c r="C2" s="303" t="s">
        <v>821</v>
      </c>
      <c r="D2" s="303" t="s">
        <v>822</v>
      </c>
    </row>
    <row r="3" spans="1:4" s="60" customFormat="1" ht="16.5" customHeight="1" x14ac:dyDescent="0.25">
      <c r="A3" s="307">
        <v>1</v>
      </c>
      <c r="B3" s="308" t="s">
        <v>212</v>
      </c>
      <c r="C3" s="304">
        <v>21</v>
      </c>
      <c r="D3" s="306"/>
    </row>
    <row r="4" spans="1:4" s="60" customFormat="1" ht="16.5" customHeight="1" x14ac:dyDescent="0.25">
      <c r="A4" s="307">
        <v>2</v>
      </c>
      <c r="B4" s="308" t="s">
        <v>213</v>
      </c>
      <c r="C4" s="304">
        <v>16</v>
      </c>
      <c r="D4" s="306"/>
    </row>
    <row r="5" spans="1:4" s="60" customFormat="1" ht="16.5" customHeight="1" x14ac:dyDescent="0.25">
      <c r="A5" s="307">
        <v>3</v>
      </c>
      <c r="B5" s="308" t="s">
        <v>214</v>
      </c>
      <c r="C5" s="304">
        <v>14</v>
      </c>
      <c r="D5" s="306"/>
    </row>
    <row r="6" spans="1:4" s="60" customFormat="1" ht="16.5" customHeight="1" x14ac:dyDescent="0.25">
      <c r="A6" s="307">
        <v>4</v>
      </c>
      <c r="B6" s="308" t="s">
        <v>215</v>
      </c>
      <c r="C6" s="304">
        <v>19</v>
      </c>
      <c r="D6" s="306"/>
    </row>
    <row r="7" spans="1:4" s="60" customFormat="1" ht="16.5" customHeight="1" x14ac:dyDescent="0.25">
      <c r="A7" s="307">
        <v>5</v>
      </c>
      <c r="B7" s="308" t="s">
        <v>216</v>
      </c>
      <c r="C7" s="304">
        <v>31</v>
      </c>
      <c r="D7" s="306"/>
    </row>
    <row r="8" spans="1:4" s="60" customFormat="1" ht="16.5" customHeight="1" x14ac:dyDescent="0.25">
      <c r="A8" s="307">
        <v>6</v>
      </c>
      <c r="B8" s="308" t="s">
        <v>217</v>
      </c>
      <c r="C8" s="304">
        <v>30</v>
      </c>
      <c r="D8" s="306"/>
    </row>
    <row r="9" spans="1:4" s="60" customFormat="1" ht="16.5" customHeight="1" x14ac:dyDescent="0.25">
      <c r="A9" s="307">
        <v>7</v>
      </c>
      <c r="B9" s="308" t="s">
        <v>218</v>
      </c>
      <c r="C9" s="304">
        <v>21</v>
      </c>
      <c r="D9" s="306">
        <v>5</v>
      </c>
    </row>
    <row r="10" spans="1:4" s="60" customFormat="1" ht="16.5" customHeight="1" x14ac:dyDescent="0.25">
      <c r="A10" s="307">
        <v>8</v>
      </c>
      <c r="B10" s="308" t="s">
        <v>219</v>
      </c>
      <c r="C10" s="304">
        <v>15</v>
      </c>
      <c r="D10" s="306">
        <v>1</v>
      </c>
    </row>
    <row r="11" spans="1:4" s="60" customFormat="1" ht="16.5" customHeight="1" x14ac:dyDescent="0.25">
      <c r="A11" s="307">
        <v>9</v>
      </c>
      <c r="B11" s="308" t="s">
        <v>220</v>
      </c>
      <c r="C11" s="304">
        <v>14</v>
      </c>
      <c r="D11" s="306"/>
    </row>
    <row r="12" spans="1:4" s="60" customFormat="1" ht="16.5" customHeight="1" x14ac:dyDescent="0.25">
      <c r="A12" s="307">
        <v>10</v>
      </c>
      <c r="B12" s="308" t="s">
        <v>221</v>
      </c>
      <c r="C12" s="304">
        <v>23</v>
      </c>
      <c r="D12" s="306"/>
    </row>
    <row r="13" spans="1:4" s="60" customFormat="1" ht="16.5" customHeight="1" x14ac:dyDescent="0.25">
      <c r="A13" s="307">
        <v>11</v>
      </c>
      <c r="B13" s="308" t="s">
        <v>222</v>
      </c>
      <c r="C13" s="304">
        <v>17</v>
      </c>
      <c r="D13" s="306">
        <v>1</v>
      </c>
    </row>
    <row r="14" spans="1:4" s="60" customFormat="1" ht="16.5" customHeight="1" x14ac:dyDescent="0.25">
      <c r="A14" s="307">
        <v>12</v>
      </c>
      <c r="B14" s="308" t="s">
        <v>223</v>
      </c>
      <c r="C14" s="304">
        <v>56</v>
      </c>
      <c r="D14" s="306"/>
    </row>
    <row r="15" spans="1:4" s="60" customFormat="1" ht="16.5" customHeight="1" x14ac:dyDescent="0.25">
      <c r="A15" s="307">
        <v>13</v>
      </c>
      <c r="B15" s="308" t="s">
        <v>224</v>
      </c>
      <c r="C15" s="304">
        <v>48</v>
      </c>
      <c r="D15" s="306">
        <v>1</v>
      </c>
    </row>
    <row r="16" spans="1:4" s="60" customFormat="1" ht="16.5" customHeight="1" x14ac:dyDescent="0.25">
      <c r="A16" s="307">
        <v>14</v>
      </c>
      <c r="B16" s="308" t="s">
        <v>225</v>
      </c>
      <c r="C16" s="304">
        <v>21</v>
      </c>
      <c r="D16" s="306">
        <v>2</v>
      </c>
    </row>
    <row r="17" spans="1:4" s="60" customFormat="1" ht="16.5" customHeight="1" x14ac:dyDescent="0.25">
      <c r="A17" s="307">
        <v>15</v>
      </c>
      <c r="B17" s="308" t="s">
        <v>226</v>
      </c>
      <c r="C17" s="304">
        <v>72.5</v>
      </c>
      <c r="D17" s="306">
        <v>1</v>
      </c>
    </row>
    <row r="18" spans="1:4" s="60" customFormat="1" ht="16.5" customHeight="1" x14ac:dyDescent="0.25">
      <c r="A18" s="307">
        <v>16</v>
      </c>
      <c r="B18" s="308" t="s">
        <v>227</v>
      </c>
      <c r="C18" s="304">
        <v>17</v>
      </c>
      <c r="D18" s="306"/>
    </row>
    <row r="19" spans="1:4" s="60" customFormat="1" ht="16.5" customHeight="1" x14ac:dyDescent="0.25">
      <c r="A19" s="307">
        <v>17</v>
      </c>
      <c r="B19" s="308" t="s">
        <v>228</v>
      </c>
      <c r="C19" s="304">
        <v>18.5</v>
      </c>
      <c r="D19" s="306"/>
    </row>
    <row r="20" spans="1:4" s="60" customFormat="1" ht="16.5" customHeight="1" x14ac:dyDescent="0.25">
      <c r="A20" s="307">
        <v>18</v>
      </c>
      <c r="B20" s="308" t="s">
        <v>229</v>
      </c>
      <c r="C20" s="304">
        <v>20</v>
      </c>
      <c r="D20" s="306">
        <v>3</v>
      </c>
    </row>
    <row r="21" spans="1:4" s="60" customFormat="1" ht="16.5" customHeight="1" x14ac:dyDescent="0.25">
      <c r="A21" s="307">
        <v>19</v>
      </c>
      <c r="B21" s="308" t="s">
        <v>230</v>
      </c>
      <c r="C21" s="304">
        <v>19</v>
      </c>
      <c r="D21" s="306">
        <v>3</v>
      </c>
    </row>
    <row r="22" spans="1:4" s="60" customFormat="1" ht="16.5" customHeight="1" x14ac:dyDescent="0.25">
      <c r="A22" s="307">
        <v>20</v>
      </c>
      <c r="B22" s="308" t="s">
        <v>231</v>
      </c>
      <c r="C22" s="304">
        <v>17</v>
      </c>
      <c r="D22" s="306">
        <v>3</v>
      </c>
    </row>
    <row r="23" spans="1:4" s="60" customFormat="1" ht="16.5" customHeight="1" x14ac:dyDescent="0.25">
      <c r="A23" s="307">
        <v>21</v>
      </c>
      <c r="B23" s="308" t="s">
        <v>232</v>
      </c>
      <c r="C23" s="304">
        <v>38.5</v>
      </c>
      <c r="D23" s="306">
        <v>5</v>
      </c>
    </row>
    <row r="24" spans="1:4" s="60" customFormat="1" ht="16.5" customHeight="1" x14ac:dyDescent="0.25">
      <c r="A24" s="307">
        <v>22</v>
      </c>
      <c r="B24" s="308" t="s">
        <v>233</v>
      </c>
      <c r="C24" s="304">
        <v>15</v>
      </c>
      <c r="D24" s="306">
        <v>1</v>
      </c>
    </row>
    <row r="25" spans="1:4" s="60" customFormat="1" ht="16.5" customHeight="1" x14ac:dyDescent="0.25">
      <c r="A25" s="307">
        <v>23</v>
      </c>
      <c r="B25" s="308" t="s">
        <v>234</v>
      </c>
      <c r="C25" s="304">
        <v>16</v>
      </c>
      <c r="D25" s="306">
        <v>3</v>
      </c>
    </row>
    <row r="26" spans="1:4" s="60" customFormat="1" ht="16.5" customHeight="1" x14ac:dyDescent="0.25">
      <c r="A26" s="307">
        <v>24</v>
      </c>
      <c r="B26" s="308" t="s">
        <v>235</v>
      </c>
      <c r="C26" s="304">
        <v>18</v>
      </c>
      <c r="D26" s="306">
        <v>1</v>
      </c>
    </row>
    <row r="27" spans="1:4" s="60" customFormat="1" ht="16.5" customHeight="1" x14ac:dyDescent="0.25">
      <c r="A27" s="307">
        <v>25</v>
      </c>
      <c r="B27" s="308" t="s">
        <v>236</v>
      </c>
      <c r="C27" s="304">
        <v>17</v>
      </c>
      <c r="D27" s="306">
        <v>2</v>
      </c>
    </row>
    <row r="28" spans="1:4" s="60" customFormat="1" ht="16.5" customHeight="1" x14ac:dyDescent="0.25">
      <c r="A28" s="307">
        <v>26</v>
      </c>
      <c r="B28" s="308" t="s">
        <v>237</v>
      </c>
      <c r="C28" s="304">
        <v>16</v>
      </c>
      <c r="D28" s="306"/>
    </row>
    <row r="29" spans="1:4" s="60" customFormat="1" ht="16.5" customHeight="1" x14ac:dyDescent="0.25">
      <c r="A29" s="307">
        <v>27</v>
      </c>
      <c r="B29" s="308" t="s">
        <v>238</v>
      </c>
      <c r="C29" s="304">
        <v>15.5</v>
      </c>
      <c r="D29" s="306">
        <v>4</v>
      </c>
    </row>
    <row r="30" spans="1:4" s="60" customFormat="1" ht="16.5" customHeight="1" x14ac:dyDescent="0.25">
      <c r="A30" s="307">
        <v>28</v>
      </c>
      <c r="B30" s="308" t="s">
        <v>239</v>
      </c>
      <c r="C30" s="304">
        <v>16</v>
      </c>
      <c r="D30" s="306">
        <v>1</v>
      </c>
    </row>
    <row r="31" spans="1:4" s="60" customFormat="1" ht="16.5" customHeight="1" x14ac:dyDescent="0.25">
      <c r="A31" s="307">
        <v>29</v>
      </c>
      <c r="B31" s="308" t="s">
        <v>241</v>
      </c>
      <c r="C31" s="304">
        <v>44.5</v>
      </c>
      <c r="D31" s="306"/>
    </row>
    <row r="32" spans="1:4" s="60" customFormat="1" ht="16.5" customHeight="1" x14ac:dyDescent="0.25">
      <c r="A32" s="307">
        <v>30</v>
      </c>
      <c r="B32" s="308" t="s">
        <v>242</v>
      </c>
      <c r="C32" s="304">
        <v>52</v>
      </c>
      <c r="D32" s="306">
        <v>2</v>
      </c>
    </row>
    <row r="33" spans="1:4" s="60" customFormat="1" ht="16.5" customHeight="1" x14ac:dyDescent="0.25">
      <c r="A33" s="307">
        <v>31</v>
      </c>
      <c r="B33" s="308" t="s">
        <v>243</v>
      </c>
      <c r="C33" s="304">
        <v>49</v>
      </c>
      <c r="D33" s="306"/>
    </row>
    <row r="34" spans="1:4" s="60" customFormat="1" ht="16.5" customHeight="1" x14ac:dyDescent="0.25">
      <c r="A34" s="307">
        <v>32</v>
      </c>
      <c r="B34" s="308" t="s">
        <v>244</v>
      </c>
      <c r="C34" s="304">
        <v>47.5</v>
      </c>
      <c r="D34" s="306"/>
    </row>
    <row r="35" spans="1:4" s="60" customFormat="1" ht="16.5" customHeight="1" x14ac:dyDescent="0.25">
      <c r="A35" s="307">
        <v>33</v>
      </c>
      <c r="B35" s="308" t="s">
        <v>245</v>
      </c>
      <c r="C35" s="304">
        <v>39.5</v>
      </c>
      <c r="D35" s="306"/>
    </row>
    <row r="36" spans="1:4" s="60" customFormat="1" ht="16.5" customHeight="1" x14ac:dyDescent="0.25">
      <c r="A36" s="307">
        <v>34</v>
      </c>
      <c r="B36" s="308" t="s">
        <v>246</v>
      </c>
      <c r="C36" s="304">
        <v>46</v>
      </c>
      <c r="D36" s="306"/>
    </row>
    <row r="37" spans="1:4" s="60" customFormat="1" ht="16.5" customHeight="1" x14ac:dyDescent="0.25">
      <c r="A37" s="307">
        <v>35</v>
      </c>
      <c r="B37" s="308" t="s">
        <v>247</v>
      </c>
      <c r="C37" s="304">
        <v>47.5</v>
      </c>
      <c r="D37" s="306">
        <v>1</v>
      </c>
    </row>
    <row r="38" spans="1:4" s="60" customFormat="1" ht="16.5" customHeight="1" x14ac:dyDescent="0.25">
      <c r="A38" s="307">
        <v>36</v>
      </c>
      <c r="B38" s="308" t="s">
        <v>248</v>
      </c>
      <c r="C38" s="304">
        <v>38.5</v>
      </c>
      <c r="D38" s="306"/>
    </row>
    <row r="39" spans="1:4" s="60" customFormat="1" ht="16.5" customHeight="1" x14ac:dyDescent="0.25">
      <c r="A39" s="307">
        <v>37</v>
      </c>
      <c r="B39" s="308" t="s">
        <v>250</v>
      </c>
      <c r="C39" s="304">
        <v>34.5</v>
      </c>
      <c r="D39" s="306"/>
    </row>
    <row r="40" spans="1:4" s="60" customFormat="1" ht="16.5" customHeight="1" x14ac:dyDescent="0.25">
      <c r="A40" s="307">
        <v>38</v>
      </c>
      <c r="B40" s="308" t="s">
        <v>251</v>
      </c>
      <c r="C40" s="304">
        <v>40.5</v>
      </c>
      <c r="D40" s="306">
        <v>2</v>
      </c>
    </row>
    <row r="41" spans="1:4" s="60" customFormat="1" ht="16.5" customHeight="1" x14ac:dyDescent="0.25">
      <c r="A41" s="307">
        <v>39</v>
      </c>
      <c r="B41" s="308" t="s">
        <v>252</v>
      </c>
      <c r="C41" s="304">
        <v>30.5</v>
      </c>
      <c r="D41" s="306"/>
    </row>
    <row r="42" spans="1:4" s="60" customFormat="1" ht="16.5" customHeight="1" x14ac:dyDescent="0.25">
      <c r="A42" s="307">
        <v>40</v>
      </c>
      <c r="B42" s="308" t="s">
        <v>254</v>
      </c>
      <c r="C42" s="304">
        <v>36</v>
      </c>
      <c r="D42" s="306">
        <v>2</v>
      </c>
    </row>
    <row r="43" spans="1:4" s="60" customFormat="1" ht="16.5" customHeight="1" x14ac:dyDescent="0.25">
      <c r="A43" s="307">
        <v>41</v>
      </c>
      <c r="B43" s="308" t="s">
        <v>255</v>
      </c>
      <c r="C43" s="304">
        <v>35</v>
      </c>
      <c r="D43" s="306">
        <v>3</v>
      </c>
    </row>
    <row r="44" spans="1:4" s="60" customFormat="1" ht="16.5" customHeight="1" x14ac:dyDescent="0.25">
      <c r="A44" s="307">
        <v>42</v>
      </c>
      <c r="B44" s="308" t="s">
        <v>256</v>
      </c>
      <c r="C44" s="304">
        <v>41</v>
      </c>
      <c r="D44" s="306"/>
    </row>
    <row r="45" spans="1:4" s="60" customFormat="1" ht="16.5" customHeight="1" x14ac:dyDescent="0.25">
      <c r="A45" s="307">
        <v>43</v>
      </c>
      <c r="B45" s="308" t="s">
        <v>257</v>
      </c>
      <c r="C45" s="304">
        <v>30</v>
      </c>
      <c r="D45" s="306"/>
    </row>
    <row r="46" spans="1:4" s="60" customFormat="1" ht="16.5" customHeight="1" x14ac:dyDescent="0.25">
      <c r="A46" s="307">
        <v>44</v>
      </c>
      <c r="B46" s="308" t="s">
        <v>258</v>
      </c>
      <c r="C46" s="304">
        <v>45</v>
      </c>
      <c r="D46" s="306"/>
    </row>
    <row r="47" spans="1:4" s="60" customFormat="1" ht="16.5" customHeight="1" x14ac:dyDescent="0.25">
      <c r="A47" s="307">
        <v>45</v>
      </c>
      <c r="B47" s="308" t="s">
        <v>259</v>
      </c>
      <c r="C47" s="304">
        <v>35</v>
      </c>
      <c r="D47" s="306">
        <v>6</v>
      </c>
    </row>
    <row r="48" spans="1:4" s="60" customFormat="1" ht="16.5" customHeight="1" x14ac:dyDescent="0.25">
      <c r="A48" s="307">
        <v>46</v>
      </c>
      <c r="B48" s="308" t="s">
        <v>260</v>
      </c>
      <c r="C48" s="304">
        <v>33</v>
      </c>
      <c r="D48" s="306">
        <v>3</v>
      </c>
    </row>
    <row r="49" spans="1:4" s="60" customFormat="1" ht="16.5" customHeight="1" x14ac:dyDescent="0.25">
      <c r="A49" s="305"/>
      <c r="B49" s="305" t="s">
        <v>12</v>
      </c>
      <c r="C49" s="305">
        <v>1387</v>
      </c>
      <c r="D49" s="306">
        <v>56</v>
      </c>
    </row>
    <row r="51" spans="1:4" x14ac:dyDescent="0.25">
      <c r="B51" s="254" t="s">
        <v>808</v>
      </c>
      <c r="C51" s="194" t="s">
        <v>824</v>
      </c>
      <c r="D51" s="194" t="s">
        <v>823</v>
      </c>
    </row>
    <row r="52" spans="1:4" x14ac:dyDescent="0.25">
      <c r="B52" s="255" t="s">
        <v>241</v>
      </c>
      <c r="C52" s="290">
        <v>44.5</v>
      </c>
      <c r="D52" s="290"/>
    </row>
    <row r="53" spans="1:4" x14ac:dyDescent="0.25">
      <c r="B53" s="255" t="s">
        <v>212</v>
      </c>
      <c r="C53" s="290">
        <v>21</v>
      </c>
      <c r="D53" s="290"/>
    </row>
    <row r="54" spans="1:4" x14ac:dyDescent="0.25">
      <c r="B54" s="255" t="s">
        <v>242</v>
      </c>
      <c r="C54" s="290">
        <v>52</v>
      </c>
      <c r="D54" s="290">
        <v>2</v>
      </c>
    </row>
    <row r="55" spans="1:4" x14ac:dyDescent="0.25">
      <c r="B55" s="255" t="s">
        <v>250</v>
      </c>
      <c r="C55" s="290">
        <v>34.5</v>
      </c>
      <c r="D55" s="290"/>
    </row>
    <row r="56" spans="1:4" x14ac:dyDescent="0.25">
      <c r="B56" s="255" t="s">
        <v>213</v>
      </c>
      <c r="C56" s="290">
        <v>16</v>
      </c>
      <c r="D56" s="290"/>
    </row>
    <row r="57" spans="1:4" x14ac:dyDescent="0.25">
      <c r="B57" s="255" t="s">
        <v>215</v>
      </c>
      <c r="C57" s="290">
        <v>19</v>
      </c>
      <c r="D57" s="290"/>
    </row>
    <row r="58" spans="1:4" x14ac:dyDescent="0.25">
      <c r="B58" s="255" t="s">
        <v>214</v>
      </c>
      <c r="C58" s="290">
        <v>14</v>
      </c>
      <c r="D58" s="290"/>
    </row>
    <row r="59" spans="1:4" x14ac:dyDescent="0.25">
      <c r="B59" s="255" t="s">
        <v>254</v>
      </c>
      <c r="C59" s="290">
        <v>36</v>
      </c>
      <c r="D59" s="290">
        <v>2</v>
      </c>
    </row>
    <row r="60" spans="1:4" x14ac:dyDescent="0.25">
      <c r="B60" s="255" t="s">
        <v>252</v>
      </c>
      <c r="C60" s="290">
        <v>30.5</v>
      </c>
      <c r="D60" s="290"/>
    </row>
    <row r="61" spans="1:4" x14ac:dyDescent="0.25">
      <c r="B61" s="255" t="s">
        <v>216</v>
      </c>
      <c r="C61" s="290">
        <v>31</v>
      </c>
      <c r="D61" s="290"/>
    </row>
    <row r="62" spans="1:4" x14ac:dyDescent="0.25">
      <c r="B62" s="255" t="s">
        <v>255</v>
      </c>
      <c r="C62" s="290">
        <v>35</v>
      </c>
      <c r="D62" s="290">
        <v>3</v>
      </c>
    </row>
    <row r="63" spans="1:4" x14ac:dyDescent="0.25">
      <c r="B63" s="255" t="s">
        <v>243</v>
      </c>
      <c r="C63" s="290">
        <v>49</v>
      </c>
      <c r="D63" s="290"/>
    </row>
    <row r="64" spans="1:4" x14ac:dyDescent="0.25">
      <c r="B64" s="255" t="s">
        <v>256</v>
      </c>
      <c r="C64" s="290">
        <v>41</v>
      </c>
      <c r="D64" s="290"/>
    </row>
    <row r="65" spans="2:4" x14ac:dyDescent="0.25">
      <c r="B65" s="255" t="s">
        <v>217</v>
      </c>
      <c r="C65" s="290">
        <v>30</v>
      </c>
      <c r="D65" s="290"/>
    </row>
    <row r="66" spans="2:4" x14ac:dyDescent="0.25">
      <c r="B66" s="255" t="s">
        <v>251</v>
      </c>
      <c r="C66" s="290">
        <v>40.5</v>
      </c>
      <c r="D66" s="290">
        <v>2</v>
      </c>
    </row>
    <row r="67" spans="2:4" x14ac:dyDescent="0.25">
      <c r="B67" s="255" t="s">
        <v>257</v>
      </c>
      <c r="C67" s="290">
        <v>30</v>
      </c>
      <c r="D67" s="290"/>
    </row>
    <row r="68" spans="2:4" x14ac:dyDescent="0.25">
      <c r="B68" s="255" t="s">
        <v>244</v>
      </c>
      <c r="C68" s="290">
        <v>47.5</v>
      </c>
      <c r="D68" s="290"/>
    </row>
    <row r="69" spans="2:4" x14ac:dyDescent="0.25">
      <c r="B69" s="255" t="s">
        <v>245</v>
      </c>
      <c r="C69" s="290">
        <v>39.5</v>
      </c>
      <c r="D69" s="290"/>
    </row>
    <row r="70" spans="2:4" x14ac:dyDescent="0.25">
      <c r="B70" s="255" t="s">
        <v>246</v>
      </c>
      <c r="C70" s="290">
        <v>46</v>
      </c>
      <c r="D70" s="290"/>
    </row>
    <row r="71" spans="2:4" x14ac:dyDescent="0.25">
      <c r="B71" s="255" t="s">
        <v>218</v>
      </c>
      <c r="C71" s="290">
        <v>21</v>
      </c>
      <c r="D71" s="290">
        <v>5</v>
      </c>
    </row>
    <row r="72" spans="2:4" x14ac:dyDescent="0.25">
      <c r="B72" s="255" t="s">
        <v>219</v>
      </c>
      <c r="C72" s="290">
        <v>15</v>
      </c>
      <c r="D72" s="290">
        <v>1</v>
      </c>
    </row>
    <row r="73" spans="2:4" x14ac:dyDescent="0.25">
      <c r="B73" s="255" t="s">
        <v>247</v>
      </c>
      <c r="C73" s="290">
        <v>47.5</v>
      </c>
      <c r="D73" s="290">
        <v>1</v>
      </c>
    </row>
    <row r="74" spans="2:4" x14ac:dyDescent="0.25">
      <c r="B74" s="255" t="s">
        <v>220</v>
      </c>
      <c r="C74" s="290">
        <v>14</v>
      </c>
      <c r="D74" s="290"/>
    </row>
    <row r="75" spans="2:4" x14ac:dyDescent="0.25">
      <c r="B75" s="255" t="s">
        <v>221</v>
      </c>
      <c r="C75" s="290">
        <v>23</v>
      </c>
      <c r="D75" s="290"/>
    </row>
    <row r="76" spans="2:4" x14ac:dyDescent="0.25">
      <c r="B76" s="255" t="s">
        <v>222</v>
      </c>
      <c r="C76" s="290">
        <v>17</v>
      </c>
      <c r="D76" s="290">
        <v>1</v>
      </c>
    </row>
    <row r="77" spans="2:4" x14ac:dyDescent="0.25">
      <c r="B77" s="255" t="s">
        <v>223</v>
      </c>
      <c r="C77" s="290">
        <v>56</v>
      </c>
      <c r="D77" s="290"/>
    </row>
    <row r="78" spans="2:4" x14ac:dyDescent="0.25">
      <c r="B78" s="255" t="s">
        <v>224</v>
      </c>
      <c r="C78" s="290">
        <v>48</v>
      </c>
      <c r="D78" s="290">
        <v>1</v>
      </c>
    </row>
    <row r="79" spans="2:4" x14ac:dyDescent="0.25">
      <c r="B79" s="255" t="s">
        <v>225</v>
      </c>
      <c r="C79" s="290">
        <v>21</v>
      </c>
      <c r="D79" s="290">
        <v>2</v>
      </c>
    </row>
    <row r="80" spans="2:4" x14ac:dyDescent="0.25">
      <c r="B80" s="255" t="s">
        <v>226</v>
      </c>
      <c r="C80" s="290">
        <v>72.5</v>
      </c>
      <c r="D80" s="290">
        <v>1</v>
      </c>
    </row>
    <row r="81" spans="2:4" x14ac:dyDescent="0.25">
      <c r="B81" s="255" t="s">
        <v>227</v>
      </c>
      <c r="C81" s="290">
        <v>17</v>
      </c>
      <c r="D81" s="290"/>
    </row>
    <row r="82" spans="2:4" x14ac:dyDescent="0.25">
      <c r="B82" s="255" t="s">
        <v>229</v>
      </c>
      <c r="C82" s="290">
        <v>20</v>
      </c>
      <c r="D82" s="290">
        <v>3</v>
      </c>
    </row>
    <row r="83" spans="2:4" x14ac:dyDescent="0.25">
      <c r="B83" s="255" t="s">
        <v>228</v>
      </c>
      <c r="C83" s="290">
        <v>18.5</v>
      </c>
      <c r="D83" s="290"/>
    </row>
    <row r="84" spans="2:4" x14ac:dyDescent="0.25">
      <c r="B84" s="255" t="s">
        <v>230</v>
      </c>
      <c r="C84" s="290">
        <v>19</v>
      </c>
      <c r="D84" s="290">
        <v>3</v>
      </c>
    </row>
    <row r="85" spans="2:4" x14ac:dyDescent="0.25">
      <c r="B85" s="255" t="s">
        <v>231</v>
      </c>
      <c r="C85" s="290">
        <v>17</v>
      </c>
      <c r="D85" s="290">
        <v>3</v>
      </c>
    </row>
    <row r="86" spans="2:4" x14ac:dyDescent="0.25">
      <c r="B86" s="255" t="s">
        <v>258</v>
      </c>
      <c r="C86" s="290">
        <v>45</v>
      </c>
      <c r="D86" s="290"/>
    </row>
    <row r="87" spans="2:4" x14ac:dyDescent="0.25">
      <c r="B87" s="255" t="s">
        <v>248</v>
      </c>
      <c r="C87" s="290">
        <v>38.5</v>
      </c>
      <c r="D87" s="290"/>
    </row>
    <row r="88" spans="2:4" x14ac:dyDescent="0.25">
      <c r="B88" s="255" t="s">
        <v>232</v>
      </c>
      <c r="C88" s="290">
        <v>38.5</v>
      </c>
      <c r="D88" s="290">
        <v>5</v>
      </c>
    </row>
    <row r="89" spans="2:4" x14ac:dyDescent="0.25">
      <c r="B89" s="255" t="s">
        <v>233</v>
      </c>
      <c r="C89" s="290">
        <v>15</v>
      </c>
      <c r="D89" s="290">
        <v>1</v>
      </c>
    </row>
    <row r="90" spans="2:4" x14ac:dyDescent="0.25">
      <c r="B90" s="255" t="s">
        <v>234</v>
      </c>
      <c r="C90" s="290">
        <v>16</v>
      </c>
      <c r="D90" s="290">
        <v>3</v>
      </c>
    </row>
    <row r="91" spans="2:4" x14ac:dyDescent="0.25">
      <c r="B91" s="255" t="s">
        <v>235</v>
      </c>
      <c r="C91" s="290">
        <v>18</v>
      </c>
      <c r="D91" s="290">
        <v>1</v>
      </c>
    </row>
    <row r="92" spans="2:4" x14ac:dyDescent="0.25">
      <c r="B92" s="255" t="s">
        <v>259</v>
      </c>
      <c r="C92" s="290">
        <v>35</v>
      </c>
      <c r="D92" s="290">
        <v>6</v>
      </c>
    </row>
    <row r="93" spans="2:4" x14ac:dyDescent="0.25">
      <c r="B93" s="255" t="s">
        <v>236</v>
      </c>
      <c r="C93" s="290">
        <v>17</v>
      </c>
      <c r="D93" s="290">
        <v>2</v>
      </c>
    </row>
    <row r="94" spans="2:4" x14ac:dyDescent="0.25">
      <c r="B94" s="255" t="s">
        <v>237</v>
      </c>
      <c r="C94" s="290">
        <v>16</v>
      </c>
      <c r="D94" s="290"/>
    </row>
    <row r="95" spans="2:4" x14ac:dyDescent="0.25">
      <c r="B95" s="255" t="s">
        <v>260</v>
      </c>
      <c r="C95" s="290">
        <v>33</v>
      </c>
      <c r="D95" s="290">
        <v>3</v>
      </c>
    </row>
    <row r="96" spans="2:4" x14ac:dyDescent="0.25">
      <c r="B96" s="255" t="s">
        <v>238</v>
      </c>
      <c r="C96" s="290">
        <v>15.5</v>
      </c>
      <c r="D96" s="290">
        <v>4</v>
      </c>
    </row>
    <row r="97" spans="2:4" x14ac:dyDescent="0.25">
      <c r="B97" s="255" t="s">
        <v>239</v>
      </c>
      <c r="C97" s="290">
        <v>16</v>
      </c>
      <c r="D97" s="290">
        <v>1</v>
      </c>
    </row>
    <row r="98" spans="2:4" x14ac:dyDescent="0.25">
      <c r="B98" s="255" t="s">
        <v>809</v>
      </c>
      <c r="C98" s="290">
        <v>1387</v>
      </c>
      <c r="D98" s="290">
        <v>56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N32" sqref="N32"/>
    </sheetView>
  </sheetViews>
  <sheetFormatPr defaultRowHeight="15" x14ac:dyDescent="0.25"/>
  <cols>
    <col min="2" max="2" width="36.7109375" bestFit="1" customWidth="1"/>
    <col min="3" max="3" width="21.85546875" style="316" bestFit="1" customWidth="1"/>
    <col min="4" max="4" width="22.42578125" style="316" bestFit="1" customWidth="1"/>
  </cols>
  <sheetData>
    <row r="1" spans="1:4" ht="18" customHeight="1" x14ac:dyDescent="0.25">
      <c r="A1" s="455" t="s">
        <v>261</v>
      </c>
      <c r="B1" s="455"/>
      <c r="C1" s="455"/>
      <c r="D1" s="456"/>
    </row>
    <row r="2" spans="1:4" x14ac:dyDescent="0.25">
      <c r="A2" s="314" t="s">
        <v>819</v>
      </c>
      <c r="B2" s="314" t="s">
        <v>820</v>
      </c>
      <c r="C2" s="300" t="s">
        <v>821</v>
      </c>
      <c r="D2" s="300" t="s">
        <v>822</v>
      </c>
    </row>
    <row r="3" spans="1:4" ht="18" customHeight="1" x14ac:dyDescent="0.25">
      <c r="A3" s="292">
        <v>1</v>
      </c>
      <c r="B3" s="302" t="s">
        <v>262</v>
      </c>
      <c r="C3" s="294">
        <v>68</v>
      </c>
      <c r="D3" s="295"/>
    </row>
    <row r="4" spans="1:4" ht="18" customHeight="1" x14ac:dyDescent="0.25">
      <c r="A4" s="280">
        <v>2</v>
      </c>
      <c r="B4" s="302" t="s">
        <v>263</v>
      </c>
      <c r="C4" s="294">
        <v>20</v>
      </c>
      <c r="D4" s="295">
        <v>7</v>
      </c>
    </row>
    <row r="5" spans="1:4" ht="18" customHeight="1" x14ac:dyDescent="0.25">
      <c r="A5" s="280">
        <v>3</v>
      </c>
      <c r="B5" s="302" t="s">
        <v>264</v>
      </c>
      <c r="C5" s="294">
        <v>28.5</v>
      </c>
      <c r="D5" s="295"/>
    </row>
    <row r="6" spans="1:4" ht="18" customHeight="1" x14ac:dyDescent="0.25">
      <c r="A6" s="280">
        <v>4</v>
      </c>
      <c r="B6" s="302" t="s">
        <v>265</v>
      </c>
      <c r="C6" s="294">
        <v>17</v>
      </c>
      <c r="D6" s="295">
        <v>1</v>
      </c>
    </row>
    <row r="7" spans="1:4" ht="18" customHeight="1" x14ac:dyDescent="0.25">
      <c r="A7" s="280">
        <v>5</v>
      </c>
      <c r="B7" s="302" t="s">
        <v>266</v>
      </c>
      <c r="C7" s="294">
        <v>13</v>
      </c>
      <c r="D7" s="295">
        <v>2</v>
      </c>
    </row>
    <row r="8" spans="1:4" ht="18" customHeight="1" x14ac:dyDescent="0.25">
      <c r="A8" s="292">
        <v>6</v>
      </c>
      <c r="B8" s="302" t="s">
        <v>267</v>
      </c>
      <c r="C8" s="294">
        <v>40</v>
      </c>
      <c r="D8" s="295"/>
    </row>
    <row r="9" spans="1:4" ht="18" customHeight="1" x14ac:dyDescent="0.25">
      <c r="A9" s="280">
        <v>7</v>
      </c>
      <c r="B9" s="302" t="s">
        <v>268</v>
      </c>
      <c r="C9" s="294">
        <v>24</v>
      </c>
      <c r="D9" s="295">
        <v>1</v>
      </c>
    </row>
    <row r="10" spans="1:4" ht="18" customHeight="1" x14ac:dyDescent="0.25">
      <c r="A10" s="280">
        <v>8</v>
      </c>
      <c r="B10" s="302" t="s">
        <v>269</v>
      </c>
      <c r="C10" s="294">
        <v>46</v>
      </c>
      <c r="D10" s="295"/>
    </row>
    <row r="11" spans="1:4" ht="18" customHeight="1" x14ac:dyDescent="0.25">
      <c r="A11" s="280">
        <v>9</v>
      </c>
      <c r="B11" s="302" t="s">
        <v>270</v>
      </c>
      <c r="C11" s="294">
        <v>27</v>
      </c>
      <c r="D11" s="295">
        <v>2</v>
      </c>
    </row>
    <row r="12" spans="1:4" ht="18" customHeight="1" x14ac:dyDescent="0.25">
      <c r="A12" s="292">
        <v>10</v>
      </c>
      <c r="B12" s="311" t="s">
        <v>271</v>
      </c>
      <c r="C12" s="294">
        <v>53</v>
      </c>
      <c r="D12" s="295"/>
    </row>
    <row r="13" spans="1:4" ht="18" customHeight="1" x14ac:dyDescent="0.25">
      <c r="A13" s="280">
        <v>11</v>
      </c>
      <c r="B13" s="312" t="s">
        <v>272</v>
      </c>
      <c r="C13" s="294">
        <v>64</v>
      </c>
      <c r="D13" s="295">
        <v>1</v>
      </c>
    </row>
    <row r="14" spans="1:4" ht="18" customHeight="1" x14ac:dyDescent="0.25">
      <c r="A14" s="280">
        <v>12</v>
      </c>
      <c r="B14" s="311" t="s">
        <v>273</v>
      </c>
      <c r="C14" s="294">
        <v>54.5</v>
      </c>
      <c r="D14" s="295"/>
    </row>
    <row r="15" spans="1:4" ht="18" customHeight="1" x14ac:dyDescent="0.25">
      <c r="A15" s="280">
        <v>13</v>
      </c>
      <c r="B15" s="312" t="s">
        <v>274</v>
      </c>
      <c r="C15" s="294">
        <v>30.5</v>
      </c>
      <c r="D15" s="295">
        <v>4</v>
      </c>
    </row>
    <row r="16" spans="1:4" ht="18" customHeight="1" x14ac:dyDescent="0.25">
      <c r="A16" s="280">
        <v>14</v>
      </c>
      <c r="B16" s="312" t="s">
        <v>275</v>
      </c>
      <c r="C16" s="294">
        <v>22</v>
      </c>
      <c r="D16" s="295"/>
    </row>
    <row r="17" spans="1:4" ht="18" customHeight="1" x14ac:dyDescent="0.25">
      <c r="A17" s="280">
        <v>15</v>
      </c>
      <c r="B17" s="312" t="s">
        <v>276</v>
      </c>
      <c r="C17" s="294">
        <v>14</v>
      </c>
      <c r="D17" s="295">
        <v>2</v>
      </c>
    </row>
    <row r="18" spans="1:4" ht="18" customHeight="1" x14ac:dyDescent="0.25">
      <c r="A18" s="280">
        <v>16</v>
      </c>
      <c r="B18" s="313" t="s">
        <v>277</v>
      </c>
      <c r="C18" s="294">
        <v>20</v>
      </c>
      <c r="D18" s="295"/>
    </row>
    <row r="19" spans="1:4" ht="18" customHeight="1" x14ac:dyDescent="0.25">
      <c r="A19" s="280">
        <v>17</v>
      </c>
      <c r="B19" s="313" t="s">
        <v>278</v>
      </c>
      <c r="C19" s="294">
        <v>16.5</v>
      </c>
      <c r="D19" s="295"/>
    </row>
    <row r="20" spans="1:4" ht="18" customHeight="1" x14ac:dyDescent="0.25">
      <c r="A20" s="280">
        <v>18</v>
      </c>
      <c r="B20" s="312" t="s">
        <v>279</v>
      </c>
      <c r="C20" s="294">
        <v>39</v>
      </c>
      <c r="D20" s="295">
        <v>8</v>
      </c>
    </row>
    <row r="21" spans="1:4" ht="18" customHeight="1" x14ac:dyDescent="0.25">
      <c r="A21" s="280">
        <v>19</v>
      </c>
      <c r="B21" s="312" t="s">
        <v>862</v>
      </c>
      <c r="C21" s="294">
        <v>69.5</v>
      </c>
      <c r="D21" s="295"/>
    </row>
    <row r="22" spans="1:4" ht="18" customHeight="1" x14ac:dyDescent="0.25">
      <c r="A22" s="280">
        <v>20</v>
      </c>
      <c r="B22" s="312" t="s">
        <v>282</v>
      </c>
      <c r="C22" s="294">
        <v>56</v>
      </c>
      <c r="D22" s="295">
        <v>2</v>
      </c>
    </row>
    <row r="23" spans="1:4" ht="18" customHeight="1" x14ac:dyDescent="0.25">
      <c r="A23" s="280">
        <v>21</v>
      </c>
      <c r="B23" s="312" t="s">
        <v>283</v>
      </c>
      <c r="C23" s="294">
        <v>33</v>
      </c>
      <c r="D23" s="295">
        <v>1</v>
      </c>
    </row>
    <row r="24" spans="1:4" ht="18" customHeight="1" x14ac:dyDescent="0.25">
      <c r="A24" s="280">
        <v>22</v>
      </c>
      <c r="B24" s="312" t="s">
        <v>284</v>
      </c>
      <c r="C24" s="294">
        <v>31</v>
      </c>
      <c r="D24" s="295"/>
    </row>
    <row r="25" spans="1:4" ht="18" customHeight="1" x14ac:dyDescent="0.25">
      <c r="A25" s="280">
        <v>23</v>
      </c>
      <c r="B25" s="312" t="s">
        <v>285</v>
      </c>
      <c r="C25" s="294">
        <v>32</v>
      </c>
      <c r="D25" s="295"/>
    </row>
    <row r="26" spans="1:4" ht="18" customHeight="1" x14ac:dyDescent="0.25">
      <c r="A26" s="278"/>
      <c r="B26" s="278" t="s">
        <v>12</v>
      </c>
      <c r="C26" s="315">
        <v>818.5</v>
      </c>
      <c r="D26" s="315">
        <v>31</v>
      </c>
    </row>
    <row r="28" spans="1:4" x14ac:dyDescent="0.25">
      <c r="B28" s="254" t="s">
        <v>808</v>
      </c>
      <c r="C28" s="194" t="s">
        <v>824</v>
      </c>
      <c r="D28" s="194" t="s">
        <v>823</v>
      </c>
    </row>
    <row r="29" spans="1:4" x14ac:dyDescent="0.25">
      <c r="B29" s="255" t="s">
        <v>262</v>
      </c>
      <c r="C29" s="290">
        <v>68</v>
      </c>
      <c r="D29" s="290"/>
    </row>
    <row r="30" spans="1:4" x14ac:dyDescent="0.25">
      <c r="B30" s="255" t="s">
        <v>263</v>
      </c>
      <c r="C30" s="290">
        <v>20</v>
      </c>
      <c r="D30" s="290">
        <v>7</v>
      </c>
    </row>
    <row r="31" spans="1:4" x14ac:dyDescent="0.25">
      <c r="B31" s="255" t="s">
        <v>264</v>
      </c>
      <c r="C31" s="290">
        <v>28.5</v>
      </c>
      <c r="D31" s="290"/>
    </row>
    <row r="32" spans="1:4" x14ac:dyDescent="0.25">
      <c r="B32" s="255" t="s">
        <v>265</v>
      </c>
      <c r="C32" s="290">
        <v>17</v>
      </c>
      <c r="D32" s="290">
        <v>1</v>
      </c>
    </row>
    <row r="33" spans="2:4" x14ac:dyDescent="0.25">
      <c r="B33" s="255" t="s">
        <v>266</v>
      </c>
      <c r="C33" s="290">
        <v>13</v>
      </c>
      <c r="D33" s="290">
        <v>2</v>
      </c>
    </row>
    <row r="34" spans="2:4" x14ac:dyDescent="0.25">
      <c r="B34" s="255" t="s">
        <v>267</v>
      </c>
      <c r="C34" s="290">
        <v>40</v>
      </c>
      <c r="D34" s="290"/>
    </row>
    <row r="35" spans="2:4" x14ac:dyDescent="0.25">
      <c r="B35" s="255" t="s">
        <v>268</v>
      </c>
      <c r="C35" s="290">
        <v>24</v>
      </c>
      <c r="D35" s="290">
        <v>1</v>
      </c>
    </row>
    <row r="36" spans="2:4" x14ac:dyDescent="0.25">
      <c r="B36" s="255" t="s">
        <v>269</v>
      </c>
      <c r="C36" s="290">
        <v>46</v>
      </c>
      <c r="D36" s="290"/>
    </row>
    <row r="37" spans="2:4" x14ac:dyDescent="0.25">
      <c r="B37" s="255" t="s">
        <v>270</v>
      </c>
      <c r="C37" s="290">
        <v>27</v>
      </c>
      <c r="D37" s="290">
        <v>2</v>
      </c>
    </row>
    <row r="38" spans="2:4" x14ac:dyDescent="0.25">
      <c r="B38" s="255" t="s">
        <v>282</v>
      </c>
      <c r="C38" s="290">
        <v>56</v>
      </c>
      <c r="D38" s="290">
        <v>2</v>
      </c>
    </row>
    <row r="39" spans="2:4" x14ac:dyDescent="0.25">
      <c r="B39" s="255" t="s">
        <v>283</v>
      </c>
      <c r="C39" s="290">
        <v>33</v>
      </c>
      <c r="D39" s="290">
        <v>1</v>
      </c>
    </row>
    <row r="40" spans="2:4" x14ac:dyDescent="0.25">
      <c r="B40" s="255" t="s">
        <v>271</v>
      </c>
      <c r="C40" s="290">
        <v>53</v>
      </c>
      <c r="D40" s="290"/>
    </row>
    <row r="41" spans="2:4" x14ac:dyDescent="0.25">
      <c r="B41" s="255" t="s">
        <v>272</v>
      </c>
      <c r="C41" s="290">
        <v>64</v>
      </c>
      <c r="D41" s="290">
        <v>1</v>
      </c>
    </row>
    <row r="42" spans="2:4" x14ac:dyDescent="0.25">
      <c r="B42" s="255" t="s">
        <v>273</v>
      </c>
      <c r="C42" s="290">
        <v>54.5</v>
      </c>
      <c r="D42" s="290"/>
    </row>
    <row r="43" spans="2:4" x14ac:dyDescent="0.25">
      <c r="B43" s="255" t="s">
        <v>274</v>
      </c>
      <c r="C43" s="290">
        <v>30.5</v>
      </c>
      <c r="D43" s="290">
        <v>4</v>
      </c>
    </row>
    <row r="44" spans="2:4" x14ac:dyDescent="0.25">
      <c r="B44" s="255" t="s">
        <v>275</v>
      </c>
      <c r="C44" s="290">
        <v>22</v>
      </c>
      <c r="D44" s="290"/>
    </row>
    <row r="45" spans="2:4" x14ac:dyDescent="0.25">
      <c r="B45" s="255" t="s">
        <v>276</v>
      </c>
      <c r="C45" s="290">
        <v>14</v>
      </c>
      <c r="D45" s="290">
        <v>2</v>
      </c>
    </row>
    <row r="46" spans="2:4" x14ac:dyDescent="0.25">
      <c r="B46" s="255" t="s">
        <v>277</v>
      </c>
      <c r="C46" s="290">
        <v>20</v>
      </c>
      <c r="D46" s="290"/>
    </row>
    <row r="47" spans="2:4" x14ac:dyDescent="0.25">
      <c r="B47" s="255" t="s">
        <v>284</v>
      </c>
      <c r="C47" s="290">
        <v>31</v>
      </c>
      <c r="D47" s="290"/>
    </row>
    <row r="48" spans="2:4" x14ac:dyDescent="0.25">
      <c r="B48" s="255" t="s">
        <v>278</v>
      </c>
      <c r="C48" s="290">
        <v>16.5</v>
      </c>
      <c r="D48" s="290"/>
    </row>
    <row r="49" spans="2:4" x14ac:dyDescent="0.25">
      <c r="B49" s="255" t="s">
        <v>285</v>
      </c>
      <c r="C49" s="290">
        <v>32</v>
      </c>
      <c r="D49" s="290"/>
    </row>
    <row r="50" spans="2:4" x14ac:dyDescent="0.25">
      <c r="B50" s="255" t="s">
        <v>279</v>
      </c>
      <c r="C50" s="290">
        <v>39</v>
      </c>
      <c r="D50" s="290">
        <v>8</v>
      </c>
    </row>
    <row r="51" spans="2:4" x14ac:dyDescent="0.25">
      <c r="B51" s="255" t="s">
        <v>862</v>
      </c>
      <c r="C51" s="290">
        <v>69.5</v>
      </c>
      <c r="D51" s="290"/>
    </row>
    <row r="52" spans="2:4" x14ac:dyDescent="0.25">
      <c r="B52" s="255" t="s">
        <v>809</v>
      </c>
      <c r="C52" s="290">
        <v>818.5</v>
      </c>
      <c r="D52" s="290">
        <v>31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2" sqref="A2:D2"/>
    </sheetView>
  </sheetViews>
  <sheetFormatPr defaultRowHeight="15" x14ac:dyDescent="0.25"/>
  <cols>
    <col min="2" max="2" width="44" bestFit="1" customWidth="1"/>
    <col min="3" max="3" width="24" style="194" bestFit="1" customWidth="1"/>
    <col min="4" max="4" width="22.42578125" style="194" bestFit="1" customWidth="1"/>
  </cols>
  <sheetData>
    <row r="1" spans="1:4" ht="21" customHeight="1" x14ac:dyDescent="0.25">
      <c r="A1" s="457" t="s">
        <v>287</v>
      </c>
      <c r="B1" s="458"/>
      <c r="C1" s="458"/>
      <c r="D1" s="459"/>
    </row>
    <row r="2" spans="1:4" ht="21" customHeight="1" x14ac:dyDescent="0.25">
      <c r="A2" s="303" t="s">
        <v>819</v>
      </c>
      <c r="B2" s="303" t="s">
        <v>820</v>
      </c>
      <c r="C2" s="303" t="s">
        <v>821</v>
      </c>
      <c r="D2" s="303" t="s">
        <v>822</v>
      </c>
    </row>
    <row r="3" spans="1:4" ht="21" customHeight="1" x14ac:dyDescent="0.25">
      <c r="A3" s="309">
        <v>1</v>
      </c>
      <c r="B3" s="319" t="s">
        <v>288</v>
      </c>
      <c r="C3" s="317">
        <v>19</v>
      </c>
      <c r="D3" s="310"/>
    </row>
    <row r="4" spans="1:4" ht="21" customHeight="1" x14ac:dyDescent="0.25">
      <c r="A4" s="309">
        <v>2</v>
      </c>
      <c r="B4" s="319" t="s">
        <v>289</v>
      </c>
      <c r="C4" s="317">
        <v>17</v>
      </c>
      <c r="D4" s="310"/>
    </row>
    <row r="5" spans="1:4" ht="21" customHeight="1" x14ac:dyDescent="0.25">
      <c r="A5" s="309">
        <v>3</v>
      </c>
      <c r="B5" s="319" t="s">
        <v>290</v>
      </c>
      <c r="C5" s="317">
        <v>43</v>
      </c>
      <c r="D5" s="310">
        <v>1</v>
      </c>
    </row>
    <row r="6" spans="1:4" ht="21" customHeight="1" x14ac:dyDescent="0.25">
      <c r="A6" s="309">
        <v>4</v>
      </c>
      <c r="B6" s="319" t="s">
        <v>291</v>
      </c>
      <c r="C6" s="317">
        <v>14</v>
      </c>
      <c r="D6" s="310">
        <v>1</v>
      </c>
    </row>
    <row r="7" spans="1:4" ht="21" customHeight="1" x14ac:dyDescent="0.25">
      <c r="A7" s="309">
        <v>5</v>
      </c>
      <c r="B7" s="319" t="s">
        <v>292</v>
      </c>
      <c r="C7" s="317">
        <v>17</v>
      </c>
      <c r="D7" s="310">
        <v>1</v>
      </c>
    </row>
    <row r="8" spans="1:4" ht="21" customHeight="1" x14ac:dyDescent="0.25">
      <c r="A8" s="309">
        <v>6</v>
      </c>
      <c r="B8" s="319" t="s">
        <v>293</v>
      </c>
      <c r="C8" s="317">
        <v>15</v>
      </c>
      <c r="D8" s="310">
        <v>1</v>
      </c>
    </row>
    <row r="9" spans="1:4" ht="21" customHeight="1" x14ac:dyDescent="0.25">
      <c r="A9" s="309">
        <v>7</v>
      </c>
      <c r="B9" s="319" t="s">
        <v>294</v>
      </c>
      <c r="C9" s="317">
        <v>36.5</v>
      </c>
      <c r="D9" s="310">
        <v>1</v>
      </c>
    </row>
    <row r="10" spans="1:4" ht="21" customHeight="1" x14ac:dyDescent="0.25">
      <c r="A10" s="309">
        <v>8</v>
      </c>
      <c r="B10" s="319" t="s">
        <v>295</v>
      </c>
      <c r="C10" s="317">
        <v>44</v>
      </c>
      <c r="D10" s="310">
        <v>2</v>
      </c>
    </row>
    <row r="11" spans="1:4" ht="21" customHeight="1" x14ac:dyDescent="0.25">
      <c r="A11" s="309">
        <v>9</v>
      </c>
      <c r="B11" s="319" t="s">
        <v>296</v>
      </c>
      <c r="C11" s="317">
        <v>24.5</v>
      </c>
      <c r="D11" s="310">
        <v>1</v>
      </c>
    </row>
    <row r="12" spans="1:4" ht="21" customHeight="1" x14ac:dyDescent="0.25">
      <c r="A12" s="309">
        <v>10</v>
      </c>
      <c r="B12" s="319" t="s">
        <v>297</v>
      </c>
      <c r="C12" s="317">
        <v>18</v>
      </c>
      <c r="D12" s="310">
        <v>1</v>
      </c>
    </row>
    <row r="13" spans="1:4" ht="21" customHeight="1" x14ac:dyDescent="0.25">
      <c r="A13" s="309">
        <v>11</v>
      </c>
      <c r="B13" s="319" t="s">
        <v>298</v>
      </c>
      <c r="C13" s="317">
        <v>14</v>
      </c>
      <c r="D13" s="310"/>
    </row>
    <row r="14" spans="1:4" ht="21" customHeight="1" x14ac:dyDescent="0.25">
      <c r="A14" s="309">
        <v>12</v>
      </c>
      <c r="B14" s="319" t="s">
        <v>299</v>
      </c>
      <c r="C14" s="317">
        <v>24.5</v>
      </c>
      <c r="D14" s="310"/>
    </row>
    <row r="15" spans="1:4" ht="21" customHeight="1" x14ac:dyDescent="0.25">
      <c r="A15" s="309">
        <v>13</v>
      </c>
      <c r="B15" s="319" t="s">
        <v>300</v>
      </c>
      <c r="C15" s="317">
        <v>16</v>
      </c>
      <c r="D15" s="310">
        <v>1</v>
      </c>
    </row>
    <row r="16" spans="1:4" ht="21" customHeight="1" x14ac:dyDescent="0.25">
      <c r="A16" s="309">
        <v>14</v>
      </c>
      <c r="B16" s="319" t="s">
        <v>301</v>
      </c>
      <c r="C16" s="317">
        <v>44</v>
      </c>
      <c r="D16" s="310">
        <v>15</v>
      </c>
    </row>
    <row r="17" spans="1:4" ht="21" customHeight="1" x14ac:dyDescent="0.25">
      <c r="A17" s="309">
        <v>15</v>
      </c>
      <c r="B17" s="319" t="s">
        <v>302</v>
      </c>
      <c r="C17" s="317">
        <v>31.5</v>
      </c>
      <c r="D17" s="310">
        <v>1</v>
      </c>
    </row>
    <row r="18" spans="1:4" ht="21" customHeight="1" x14ac:dyDescent="0.25">
      <c r="A18" s="309">
        <v>16</v>
      </c>
      <c r="B18" s="319" t="s">
        <v>303</v>
      </c>
      <c r="C18" s="317">
        <v>20</v>
      </c>
      <c r="D18" s="310">
        <v>10</v>
      </c>
    </row>
    <row r="19" spans="1:4" ht="21" customHeight="1" x14ac:dyDescent="0.25">
      <c r="A19" s="309">
        <v>17</v>
      </c>
      <c r="B19" s="319" t="s">
        <v>304</v>
      </c>
      <c r="C19" s="317">
        <v>16.5</v>
      </c>
      <c r="D19" s="310">
        <v>3</v>
      </c>
    </row>
    <row r="20" spans="1:4" ht="21" customHeight="1" x14ac:dyDescent="0.25">
      <c r="A20" s="309">
        <v>18</v>
      </c>
      <c r="B20" s="319" t="s">
        <v>305</v>
      </c>
      <c r="C20" s="317">
        <v>17</v>
      </c>
      <c r="D20" s="310">
        <v>10</v>
      </c>
    </row>
    <row r="21" spans="1:4" ht="21" customHeight="1" x14ac:dyDescent="0.25">
      <c r="A21" s="309">
        <v>19</v>
      </c>
      <c r="B21" s="319" t="s">
        <v>306</v>
      </c>
      <c r="C21" s="317">
        <v>14</v>
      </c>
      <c r="D21" s="310"/>
    </row>
    <row r="22" spans="1:4" ht="21" customHeight="1" x14ac:dyDescent="0.25">
      <c r="A22" s="309">
        <v>20</v>
      </c>
      <c r="B22" s="319" t="s">
        <v>307</v>
      </c>
      <c r="C22" s="317">
        <v>17.5</v>
      </c>
      <c r="D22" s="310"/>
    </row>
    <row r="23" spans="1:4" ht="21" customHeight="1" x14ac:dyDescent="0.25">
      <c r="A23" s="309">
        <v>21</v>
      </c>
      <c r="B23" s="319" t="s">
        <v>308</v>
      </c>
      <c r="C23" s="317">
        <v>16</v>
      </c>
      <c r="D23" s="310"/>
    </row>
    <row r="24" spans="1:4" ht="21" customHeight="1" x14ac:dyDescent="0.25">
      <c r="A24" s="309">
        <v>22</v>
      </c>
      <c r="B24" s="319" t="s">
        <v>309</v>
      </c>
      <c r="C24" s="317">
        <v>21</v>
      </c>
      <c r="D24" s="310"/>
    </row>
    <row r="25" spans="1:4" ht="21" customHeight="1" x14ac:dyDescent="0.25">
      <c r="A25" s="309">
        <v>23</v>
      </c>
      <c r="B25" s="319" t="s">
        <v>310</v>
      </c>
      <c r="C25" s="317">
        <v>16</v>
      </c>
      <c r="D25" s="310">
        <v>1</v>
      </c>
    </row>
    <row r="26" spans="1:4" ht="21" customHeight="1" x14ac:dyDescent="0.25">
      <c r="A26" s="309">
        <v>24</v>
      </c>
      <c r="B26" s="319" t="s">
        <v>312</v>
      </c>
      <c r="C26" s="317">
        <v>72.5</v>
      </c>
      <c r="D26" s="310"/>
    </row>
    <row r="27" spans="1:4" ht="21" customHeight="1" x14ac:dyDescent="0.25">
      <c r="A27" s="309">
        <v>25</v>
      </c>
      <c r="B27" s="319" t="s">
        <v>313</v>
      </c>
      <c r="C27" s="317">
        <v>69</v>
      </c>
      <c r="D27" s="310"/>
    </row>
    <row r="28" spans="1:4" ht="21" customHeight="1" x14ac:dyDescent="0.25">
      <c r="A28" s="272"/>
      <c r="B28" s="272" t="s">
        <v>12</v>
      </c>
      <c r="C28" s="272">
        <v>657.5</v>
      </c>
      <c r="D28" s="318">
        <v>50</v>
      </c>
    </row>
    <row r="30" spans="1:4" x14ac:dyDescent="0.25">
      <c r="B30" s="254" t="s">
        <v>808</v>
      </c>
      <c r="C30" s="194" t="s">
        <v>824</v>
      </c>
      <c r="D30" s="194" t="s">
        <v>823</v>
      </c>
    </row>
    <row r="31" spans="1:4" x14ac:dyDescent="0.25">
      <c r="B31" s="255" t="s">
        <v>288</v>
      </c>
      <c r="C31" s="290">
        <v>19</v>
      </c>
      <c r="D31" s="290"/>
    </row>
    <row r="32" spans="1:4" x14ac:dyDescent="0.25">
      <c r="B32" s="255" t="s">
        <v>289</v>
      </c>
      <c r="C32" s="290">
        <v>17</v>
      </c>
      <c r="D32" s="290"/>
    </row>
    <row r="33" spans="2:4" x14ac:dyDescent="0.25">
      <c r="B33" s="255" t="s">
        <v>290</v>
      </c>
      <c r="C33" s="290">
        <v>43</v>
      </c>
      <c r="D33" s="290">
        <v>1</v>
      </c>
    </row>
    <row r="34" spans="2:4" x14ac:dyDescent="0.25">
      <c r="B34" s="255" t="s">
        <v>312</v>
      </c>
      <c r="C34" s="290">
        <v>72.5</v>
      </c>
      <c r="D34" s="290"/>
    </row>
    <row r="35" spans="2:4" x14ac:dyDescent="0.25">
      <c r="B35" s="255" t="s">
        <v>291</v>
      </c>
      <c r="C35" s="290">
        <v>14</v>
      </c>
      <c r="D35" s="290">
        <v>1</v>
      </c>
    </row>
    <row r="36" spans="2:4" x14ac:dyDescent="0.25">
      <c r="B36" s="255" t="s">
        <v>292</v>
      </c>
      <c r="C36" s="290">
        <v>17</v>
      </c>
      <c r="D36" s="290">
        <v>1</v>
      </c>
    </row>
    <row r="37" spans="2:4" x14ac:dyDescent="0.25">
      <c r="B37" s="255" t="s">
        <v>293</v>
      </c>
      <c r="C37" s="290">
        <v>15</v>
      </c>
      <c r="D37" s="290">
        <v>1</v>
      </c>
    </row>
    <row r="38" spans="2:4" x14ac:dyDescent="0.25">
      <c r="B38" s="255" t="s">
        <v>294</v>
      </c>
      <c r="C38" s="290">
        <v>36.5</v>
      </c>
      <c r="D38" s="290">
        <v>1</v>
      </c>
    </row>
    <row r="39" spans="2:4" x14ac:dyDescent="0.25">
      <c r="B39" s="255" t="s">
        <v>313</v>
      </c>
      <c r="C39" s="290">
        <v>69</v>
      </c>
      <c r="D39" s="290"/>
    </row>
    <row r="40" spans="2:4" x14ac:dyDescent="0.25">
      <c r="B40" s="255" t="s">
        <v>295</v>
      </c>
      <c r="C40" s="290">
        <v>44</v>
      </c>
      <c r="D40" s="290">
        <v>2</v>
      </c>
    </row>
    <row r="41" spans="2:4" x14ac:dyDescent="0.25">
      <c r="B41" s="255" t="s">
        <v>296</v>
      </c>
      <c r="C41" s="290">
        <v>24.5</v>
      </c>
      <c r="D41" s="290">
        <v>1</v>
      </c>
    </row>
    <row r="42" spans="2:4" x14ac:dyDescent="0.25">
      <c r="B42" s="255" t="s">
        <v>297</v>
      </c>
      <c r="C42" s="290">
        <v>18</v>
      </c>
      <c r="D42" s="290">
        <v>1</v>
      </c>
    </row>
    <row r="43" spans="2:4" x14ac:dyDescent="0.25">
      <c r="B43" s="255" t="s">
        <v>298</v>
      </c>
      <c r="C43" s="290">
        <v>14</v>
      </c>
      <c r="D43" s="290"/>
    </row>
    <row r="44" spans="2:4" x14ac:dyDescent="0.25">
      <c r="B44" s="255" t="s">
        <v>299</v>
      </c>
      <c r="C44" s="290">
        <v>24.5</v>
      </c>
      <c r="D44" s="290"/>
    </row>
    <row r="45" spans="2:4" x14ac:dyDescent="0.25">
      <c r="B45" s="255" t="s">
        <v>300</v>
      </c>
      <c r="C45" s="290">
        <v>16</v>
      </c>
      <c r="D45" s="290">
        <v>1</v>
      </c>
    </row>
    <row r="46" spans="2:4" x14ac:dyDescent="0.25">
      <c r="B46" s="255" t="s">
        <v>301</v>
      </c>
      <c r="C46" s="290">
        <v>44</v>
      </c>
      <c r="D46" s="290">
        <v>15</v>
      </c>
    </row>
    <row r="47" spans="2:4" x14ac:dyDescent="0.25">
      <c r="B47" s="255" t="s">
        <v>302</v>
      </c>
      <c r="C47" s="290">
        <v>31.5</v>
      </c>
      <c r="D47" s="290">
        <v>1</v>
      </c>
    </row>
    <row r="48" spans="2:4" x14ac:dyDescent="0.25">
      <c r="B48" s="255" t="s">
        <v>303</v>
      </c>
      <c r="C48" s="290">
        <v>20</v>
      </c>
      <c r="D48" s="290">
        <v>10</v>
      </c>
    </row>
    <row r="49" spans="2:4" x14ac:dyDescent="0.25">
      <c r="B49" s="255" t="s">
        <v>304</v>
      </c>
      <c r="C49" s="290">
        <v>16.5</v>
      </c>
      <c r="D49" s="290">
        <v>3</v>
      </c>
    </row>
    <row r="50" spans="2:4" x14ac:dyDescent="0.25">
      <c r="B50" s="255" t="s">
        <v>305</v>
      </c>
      <c r="C50" s="290">
        <v>17</v>
      </c>
      <c r="D50" s="290">
        <v>10</v>
      </c>
    </row>
    <row r="51" spans="2:4" x14ac:dyDescent="0.25">
      <c r="B51" s="255" t="s">
        <v>306</v>
      </c>
      <c r="C51" s="290">
        <v>14</v>
      </c>
      <c r="D51" s="290"/>
    </row>
    <row r="52" spans="2:4" x14ac:dyDescent="0.25">
      <c r="B52" s="255" t="s">
        <v>307</v>
      </c>
      <c r="C52" s="290">
        <v>17.5</v>
      </c>
      <c r="D52" s="290"/>
    </row>
    <row r="53" spans="2:4" x14ac:dyDescent="0.25">
      <c r="B53" s="255" t="s">
        <v>308</v>
      </c>
      <c r="C53" s="290">
        <v>16</v>
      </c>
      <c r="D53" s="290"/>
    </row>
    <row r="54" spans="2:4" x14ac:dyDescent="0.25">
      <c r="B54" s="255" t="s">
        <v>309</v>
      </c>
      <c r="C54" s="290">
        <v>21</v>
      </c>
      <c r="D54" s="290"/>
    </row>
    <row r="55" spans="2:4" x14ac:dyDescent="0.25">
      <c r="B55" s="255" t="s">
        <v>310</v>
      </c>
      <c r="C55" s="290">
        <v>16</v>
      </c>
      <c r="D55" s="290">
        <v>1</v>
      </c>
    </row>
    <row r="56" spans="2:4" x14ac:dyDescent="0.25">
      <c r="B56" s="255" t="s">
        <v>809</v>
      </c>
      <c r="C56" s="290">
        <v>657.5</v>
      </c>
      <c r="D56" s="290">
        <v>50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4" workbookViewId="0">
      <selection activeCell="A2" sqref="A2:D2"/>
    </sheetView>
  </sheetViews>
  <sheetFormatPr defaultRowHeight="15" x14ac:dyDescent="0.25"/>
  <cols>
    <col min="2" max="2" width="56.140625" bestFit="1" customWidth="1"/>
    <col min="3" max="3" width="30.5703125" style="194" bestFit="1" customWidth="1"/>
    <col min="4" max="4" width="23.85546875" style="194" bestFit="1" customWidth="1"/>
  </cols>
  <sheetData>
    <row r="1" spans="1:4" s="322" customFormat="1" ht="30" x14ac:dyDescent="0.35">
      <c r="A1" s="460" t="s">
        <v>314</v>
      </c>
      <c r="B1" s="461"/>
      <c r="C1" s="461"/>
      <c r="D1" s="462"/>
    </row>
    <row r="2" spans="1:4" s="329" customFormat="1" ht="18.75" x14ac:dyDescent="0.3">
      <c r="A2" s="326" t="s">
        <v>819</v>
      </c>
      <c r="B2" s="326" t="s">
        <v>820</v>
      </c>
      <c r="C2" s="326" t="s">
        <v>821</v>
      </c>
      <c r="D2" s="326" t="s">
        <v>822</v>
      </c>
    </row>
    <row r="3" spans="1:4" s="322" customFormat="1" ht="19.5" customHeight="1" x14ac:dyDescent="0.35">
      <c r="A3" s="323">
        <v>1</v>
      </c>
      <c r="B3" s="324" t="s">
        <v>315</v>
      </c>
      <c r="C3" s="327">
        <v>26</v>
      </c>
      <c r="D3" s="321">
        <v>1</v>
      </c>
    </row>
    <row r="4" spans="1:4" s="322" customFormat="1" ht="19.5" customHeight="1" x14ac:dyDescent="0.35">
      <c r="A4" s="323">
        <v>2</v>
      </c>
      <c r="B4" s="324" t="s">
        <v>316</v>
      </c>
      <c r="C4" s="332">
        <v>18</v>
      </c>
      <c r="D4" s="321">
        <v>7</v>
      </c>
    </row>
    <row r="5" spans="1:4" s="322" customFormat="1" ht="19.5" customHeight="1" x14ac:dyDescent="0.35">
      <c r="A5" s="323">
        <v>3</v>
      </c>
      <c r="B5" s="324" t="s">
        <v>317</v>
      </c>
      <c r="C5" s="327">
        <v>30</v>
      </c>
      <c r="D5" s="321">
        <v>1</v>
      </c>
    </row>
    <row r="6" spans="1:4" s="322" customFormat="1" ht="19.5" customHeight="1" x14ac:dyDescent="0.35">
      <c r="A6" s="323">
        <v>4</v>
      </c>
      <c r="B6" s="324" t="s">
        <v>318</v>
      </c>
      <c r="C6" s="327">
        <v>16</v>
      </c>
      <c r="D6" s="321">
        <v>2</v>
      </c>
    </row>
    <row r="7" spans="1:4" s="322" customFormat="1" ht="19.5" customHeight="1" x14ac:dyDescent="0.35">
      <c r="A7" s="323">
        <v>5</v>
      </c>
      <c r="B7" s="324" t="s">
        <v>319</v>
      </c>
      <c r="C7" s="327">
        <v>28</v>
      </c>
      <c r="D7" s="321">
        <v>1</v>
      </c>
    </row>
    <row r="8" spans="1:4" s="322" customFormat="1" ht="19.5" customHeight="1" x14ac:dyDescent="0.35">
      <c r="A8" s="323">
        <v>6</v>
      </c>
      <c r="B8" s="324" t="s">
        <v>321</v>
      </c>
      <c r="C8" s="333">
        <v>18</v>
      </c>
      <c r="D8" s="321">
        <v>2</v>
      </c>
    </row>
    <row r="9" spans="1:4" s="322" customFormat="1" ht="19.5" customHeight="1" x14ac:dyDescent="0.35">
      <c r="A9" s="323">
        <v>7</v>
      </c>
      <c r="B9" s="324" t="s">
        <v>322</v>
      </c>
      <c r="C9" s="328">
        <v>71</v>
      </c>
      <c r="D9" s="321"/>
    </row>
    <row r="10" spans="1:4" s="322" customFormat="1" ht="19.5" customHeight="1" x14ac:dyDescent="0.35">
      <c r="A10" s="323">
        <v>8</v>
      </c>
      <c r="B10" s="324" t="s">
        <v>323</v>
      </c>
      <c r="C10" s="327">
        <v>21</v>
      </c>
      <c r="D10" s="321">
        <v>7</v>
      </c>
    </row>
    <row r="11" spans="1:4" s="322" customFormat="1" ht="19.5" customHeight="1" x14ac:dyDescent="0.35">
      <c r="A11" s="323">
        <v>9</v>
      </c>
      <c r="B11" s="324" t="s">
        <v>324</v>
      </c>
      <c r="C11" s="327">
        <v>23</v>
      </c>
      <c r="D11" s="321">
        <v>4</v>
      </c>
    </row>
    <row r="12" spans="1:4" s="322" customFormat="1" ht="19.5" customHeight="1" x14ac:dyDescent="0.35">
      <c r="A12" s="323">
        <v>10</v>
      </c>
      <c r="B12" s="324" t="s">
        <v>325</v>
      </c>
      <c r="C12" s="334">
        <v>27</v>
      </c>
      <c r="D12" s="321">
        <v>2</v>
      </c>
    </row>
    <row r="13" spans="1:4" s="322" customFormat="1" ht="19.5" customHeight="1" x14ac:dyDescent="0.35">
      <c r="A13" s="323">
        <v>11</v>
      </c>
      <c r="B13" s="324" t="s">
        <v>326</v>
      </c>
      <c r="C13" s="257">
        <v>36</v>
      </c>
      <c r="D13" s="321">
        <v>6</v>
      </c>
    </row>
    <row r="14" spans="1:4" s="322" customFormat="1" ht="19.5" customHeight="1" x14ac:dyDescent="0.35">
      <c r="A14" s="323">
        <v>12</v>
      </c>
      <c r="B14" s="324" t="s">
        <v>327</v>
      </c>
      <c r="C14" s="77">
        <v>76</v>
      </c>
      <c r="D14" s="321">
        <v>5</v>
      </c>
    </row>
    <row r="15" spans="1:4" s="322" customFormat="1" ht="19.5" customHeight="1" x14ac:dyDescent="0.35">
      <c r="A15" s="323">
        <v>13</v>
      </c>
      <c r="B15" s="324" t="s">
        <v>328</v>
      </c>
      <c r="C15" s="333">
        <v>35</v>
      </c>
      <c r="D15" s="321">
        <v>3</v>
      </c>
    </row>
    <row r="16" spans="1:4" s="322" customFormat="1" ht="19.5" customHeight="1" x14ac:dyDescent="0.35">
      <c r="A16" s="320"/>
      <c r="B16" s="320" t="s">
        <v>12</v>
      </c>
      <c r="C16" s="320">
        <f t="shared" ref="C16:D16" si="0">SUM(C3:C15)</f>
        <v>425</v>
      </c>
      <c r="D16" s="325">
        <f t="shared" si="0"/>
        <v>41</v>
      </c>
    </row>
    <row r="18" spans="2:4" x14ac:dyDescent="0.25">
      <c r="B18" s="254" t="s">
        <v>808</v>
      </c>
      <c r="C18" s="194" t="s">
        <v>824</v>
      </c>
      <c r="D18" s="194" t="s">
        <v>823</v>
      </c>
    </row>
    <row r="19" spans="2:4" x14ac:dyDescent="0.25">
      <c r="B19" s="255" t="s">
        <v>315</v>
      </c>
      <c r="C19" s="290">
        <v>26</v>
      </c>
      <c r="D19" s="290">
        <v>1</v>
      </c>
    </row>
    <row r="20" spans="2:4" x14ac:dyDescent="0.25">
      <c r="B20" s="255" t="s">
        <v>316</v>
      </c>
      <c r="C20" s="290">
        <v>18</v>
      </c>
      <c r="D20" s="290">
        <v>7</v>
      </c>
    </row>
    <row r="21" spans="2:4" x14ac:dyDescent="0.25">
      <c r="B21" s="255" t="s">
        <v>317</v>
      </c>
      <c r="C21" s="290">
        <v>30</v>
      </c>
      <c r="D21" s="290">
        <v>1</v>
      </c>
    </row>
    <row r="22" spans="2:4" x14ac:dyDescent="0.25">
      <c r="B22" s="255" t="s">
        <v>318</v>
      </c>
      <c r="C22" s="290">
        <v>16</v>
      </c>
      <c r="D22" s="290">
        <v>2</v>
      </c>
    </row>
    <row r="23" spans="2:4" x14ac:dyDescent="0.25">
      <c r="B23" s="255" t="s">
        <v>319</v>
      </c>
      <c r="C23" s="290">
        <v>28</v>
      </c>
      <c r="D23" s="290">
        <v>1</v>
      </c>
    </row>
    <row r="24" spans="2:4" x14ac:dyDescent="0.25">
      <c r="B24" s="255" t="s">
        <v>321</v>
      </c>
      <c r="C24" s="290">
        <v>18</v>
      </c>
      <c r="D24" s="290">
        <v>2</v>
      </c>
    </row>
    <row r="25" spans="2:4" x14ac:dyDescent="0.25">
      <c r="B25" s="255" t="s">
        <v>322</v>
      </c>
      <c r="C25" s="290">
        <v>71</v>
      </c>
      <c r="D25" s="290"/>
    </row>
    <row r="26" spans="2:4" x14ac:dyDescent="0.25">
      <c r="B26" s="255" t="s">
        <v>323</v>
      </c>
      <c r="C26" s="290">
        <v>21</v>
      </c>
      <c r="D26" s="290">
        <v>7</v>
      </c>
    </row>
    <row r="27" spans="2:4" x14ac:dyDescent="0.25">
      <c r="B27" s="255" t="s">
        <v>324</v>
      </c>
      <c r="C27" s="290">
        <v>23</v>
      </c>
      <c r="D27" s="290">
        <v>4</v>
      </c>
    </row>
    <row r="28" spans="2:4" x14ac:dyDescent="0.25">
      <c r="B28" s="255" t="s">
        <v>325</v>
      </c>
      <c r="C28" s="290">
        <v>27</v>
      </c>
      <c r="D28" s="290">
        <v>2</v>
      </c>
    </row>
    <row r="29" spans="2:4" x14ac:dyDescent="0.25">
      <c r="B29" s="255" t="s">
        <v>326</v>
      </c>
      <c r="C29" s="290">
        <v>36</v>
      </c>
      <c r="D29" s="290">
        <v>6</v>
      </c>
    </row>
    <row r="30" spans="2:4" x14ac:dyDescent="0.25">
      <c r="B30" s="255" t="s">
        <v>327</v>
      </c>
      <c r="C30" s="290">
        <v>76</v>
      </c>
      <c r="D30" s="290">
        <v>5</v>
      </c>
    </row>
    <row r="31" spans="2:4" x14ac:dyDescent="0.25">
      <c r="B31" s="255" t="s">
        <v>328</v>
      </c>
      <c r="C31" s="290">
        <v>35</v>
      </c>
      <c r="D31" s="290">
        <v>3</v>
      </c>
    </row>
    <row r="32" spans="2:4" x14ac:dyDescent="0.25">
      <c r="B32" s="255" t="s">
        <v>809</v>
      </c>
      <c r="C32" s="290">
        <v>425</v>
      </c>
      <c r="D32" s="290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sqref="A1:D1"/>
    </sheetView>
  </sheetViews>
  <sheetFormatPr defaultRowHeight="15" x14ac:dyDescent="0.25"/>
  <cols>
    <col min="2" max="2" width="36.140625" bestFit="1" customWidth="1"/>
    <col min="3" max="3" width="30.5703125" style="194" bestFit="1" customWidth="1"/>
    <col min="4" max="4" width="23.85546875" style="194" bestFit="1" customWidth="1"/>
  </cols>
  <sheetData>
    <row r="1" spans="1:4" ht="28.5" customHeight="1" x14ac:dyDescent="0.25">
      <c r="A1" s="448" t="s">
        <v>329</v>
      </c>
      <c r="B1" s="449"/>
      <c r="C1" s="449"/>
      <c r="D1" s="450"/>
    </row>
    <row r="2" spans="1:4" ht="28.5" customHeight="1" x14ac:dyDescent="0.25">
      <c r="A2" s="326" t="s">
        <v>819</v>
      </c>
      <c r="B2" s="326" t="s">
        <v>820</v>
      </c>
      <c r="C2" s="326" t="s">
        <v>821</v>
      </c>
      <c r="D2" s="326" t="s">
        <v>822</v>
      </c>
    </row>
    <row r="3" spans="1:4" ht="17.25" customHeight="1" x14ac:dyDescent="0.25">
      <c r="A3" s="335">
        <v>1</v>
      </c>
      <c r="B3" s="336" t="s">
        <v>330</v>
      </c>
      <c r="C3" s="340">
        <v>69</v>
      </c>
      <c r="D3" s="273">
        <v>1</v>
      </c>
    </row>
    <row r="4" spans="1:4" ht="17.25" customHeight="1" x14ac:dyDescent="0.25">
      <c r="A4" s="335">
        <v>2</v>
      </c>
      <c r="B4" s="336" t="s">
        <v>331</v>
      </c>
      <c r="C4" s="340">
        <v>23</v>
      </c>
      <c r="D4" s="273"/>
    </row>
    <row r="5" spans="1:4" ht="17.25" customHeight="1" x14ac:dyDescent="0.25">
      <c r="A5" s="335">
        <v>3</v>
      </c>
      <c r="B5" s="337" t="s">
        <v>332</v>
      </c>
      <c r="C5" s="340">
        <v>11</v>
      </c>
      <c r="D5" s="273">
        <v>2</v>
      </c>
    </row>
    <row r="6" spans="1:4" ht="17.25" customHeight="1" x14ac:dyDescent="0.25">
      <c r="A6" s="335">
        <v>4</v>
      </c>
      <c r="B6" s="336" t="s">
        <v>333</v>
      </c>
      <c r="C6" s="340">
        <v>14</v>
      </c>
      <c r="D6" s="273">
        <v>2</v>
      </c>
    </row>
    <row r="7" spans="1:4" ht="17.25" customHeight="1" x14ac:dyDescent="0.25">
      <c r="A7" s="335">
        <v>5</v>
      </c>
      <c r="B7" s="336" t="s">
        <v>334</v>
      </c>
      <c r="C7" s="340">
        <v>26</v>
      </c>
      <c r="D7" s="273">
        <v>1</v>
      </c>
    </row>
    <row r="8" spans="1:4" ht="17.25" customHeight="1" x14ac:dyDescent="0.25">
      <c r="A8" s="335">
        <v>6</v>
      </c>
      <c r="B8" s="336" t="s">
        <v>335</v>
      </c>
      <c r="C8" s="340">
        <v>15</v>
      </c>
      <c r="D8" s="273">
        <v>1</v>
      </c>
    </row>
    <row r="9" spans="1:4" ht="17.25" customHeight="1" x14ac:dyDescent="0.25">
      <c r="A9" s="335">
        <v>7</v>
      </c>
      <c r="B9" s="336" t="s">
        <v>336</v>
      </c>
      <c r="C9" s="340">
        <v>22</v>
      </c>
      <c r="D9" s="273">
        <v>7</v>
      </c>
    </row>
    <row r="10" spans="1:4" ht="17.25" customHeight="1" x14ac:dyDescent="0.25">
      <c r="A10" s="335">
        <v>8</v>
      </c>
      <c r="B10" s="336" t="s">
        <v>337</v>
      </c>
      <c r="C10" s="340">
        <v>24</v>
      </c>
      <c r="D10" s="273">
        <v>1</v>
      </c>
    </row>
    <row r="11" spans="1:4" ht="17.25" customHeight="1" x14ac:dyDescent="0.25">
      <c r="A11" s="335">
        <v>9</v>
      </c>
      <c r="B11" s="336" t="s">
        <v>338</v>
      </c>
      <c r="C11" s="340">
        <v>18</v>
      </c>
      <c r="D11" s="273"/>
    </row>
    <row r="12" spans="1:4" ht="17.25" customHeight="1" x14ac:dyDescent="0.25">
      <c r="A12" s="335">
        <v>10</v>
      </c>
      <c r="B12" s="337" t="s">
        <v>339</v>
      </c>
      <c r="C12" s="340">
        <v>17</v>
      </c>
      <c r="D12" s="273"/>
    </row>
    <row r="13" spans="1:4" ht="17.25" customHeight="1" x14ac:dyDescent="0.25">
      <c r="A13" s="335">
        <v>11</v>
      </c>
      <c r="B13" s="337" t="s">
        <v>340</v>
      </c>
      <c r="C13" s="340">
        <v>77</v>
      </c>
      <c r="D13" s="273"/>
    </row>
    <row r="14" spans="1:4" ht="17.25" customHeight="1" x14ac:dyDescent="0.25">
      <c r="A14" s="335">
        <v>12</v>
      </c>
      <c r="B14" s="337" t="s">
        <v>341</v>
      </c>
      <c r="C14" s="340">
        <v>16</v>
      </c>
      <c r="D14" s="273"/>
    </row>
    <row r="15" spans="1:4" ht="17.25" customHeight="1" x14ac:dyDescent="0.25">
      <c r="A15" s="335">
        <v>13</v>
      </c>
      <c r="B15" s="337" t="s">
        <v>342</v>
      </c>
      <c r="C15" s="340">
        <v>12</v>
      </c>
      <c r="D15" s="273"/>
    </row>
    <row r="16" spans="1:4" ht="17.25" customHeight="1" x14ac:dyDescent="0.25">
      <c r="A16" s="335">
        <v>14</v>
      </c>
      <c r="B16" s="337" t="s">
        <v>343</v>
      </c>
      <c r="C16" s="340">
        <v>24.5</v>
      </c>
      <c r="D16" s="273">
        <v>11</v>
      </c>
    </row>
    <row r="17" spans="1:4" ht="17.25" customHeight="1" x14ac:dyDescent="0.25">
      <c r="A17" s="335">
        <v>15</v>
      </c>
      <c r="B17" s="337" t="s">
        <v>344</v>
      </c>
      <c r="C17" s="340">
        <v>20</v>
      </c>
      <c r="D17" s="273">
        <v>2</v>
      </c>
    </row>
    <row r="18" spans="1:4" ht="17.25" customHeight="1" x14ac:dyDescent="0.25">
      <c r="A18" s="335">
        <v>16</v>
      </c>
      <c r="B18" s="337" t="s">
        <v>345</v>
      </c>
      <c r="C18" s="340">
        <v>22</v>
      </c>
      <c r="D18" s="273">
        <v>1</v>
      </c>
    </row>
    <row r="19" spans="1:4" ht="17.25" customHeight="1" x14ac:dyDescent="0.25">
      <c r="A19" s="335">
        <v>17</v>
      </c>
      <c r="B19" s="337" t="s">
        <v>346</v>
      </c>
      <c r="C19" s="340">
        <v>19</v>
      </c>
      <c r="D19" s="273"/>
    </row>
    <row r="20" spans="1:4" ht="17.25" customHeight="1" x14ac:dyDescent="0.25">
      <c r="A20" s="335">
        <v>18</v>
      </c>
      <c r="B20" s="337" t="s">
        <v>347</v>
      </c>
      <c r="C20" s="340">
        <v>10</v>
      </c>
      <c r="D20" s="273"/>
    </row>
    <row r="21" spans="1:4" ht="17.25" customHeight="1" x14ac:dyDescent="0.25">
      <c r="A21" s="335">
        <v>19</v>
      </c>
      <c r="B21" s="337" t="s">
        <v>348</v>
      </c>
      <c r="C21" s="340">
        <v>28</v>
      </c>
      <c r="D21" s="273">
        <v>1</v>
      </c>
    </row>
    <row r="22" spans="1:4" ht="17.25" customHeight="1" x14ac:dyDescent="0.25">
      <c r="A22" s="335">
        <v>20</v>
      </c>
      <c r="B22" s="337" t="s">
        <v>349</v>
      </c>
      <c r="C22" s="340">
        <v>15.5</v>
      </c>
      <c r="D22" s="273"/>
    </row>
    <row r="23" spans="1:4" ht="17.25" customHeight="1" x14ac:dyDescent="0.25">
      <c r="A23" s="335">
        <v>21</v>
      </c>
      <c r="B23" s="336" t="s">
        <v>350</v>
      </c>
      <c r="C23" s="340">
        <v>20</v>
      </c>
      <c r="D23" s="273">
        <v>13</v>
      </c>
    </row>
    <row r="24" spans="1:4" ht="17.25" customHeight="1" x14ac:dyDescent="0.25">
      <c r="A24" s="335">
        <v>22</v>
      </c>
      <c r="B24" s="336" t="s">
        <v>352</v>
      </c>
      <c r="C24" s="340">
        <v>41</v>
      </c>
      <c r="D24" s="273">
        <v>31</v>
      </c>
    </row>
    <row r="25" spans="1:4" ht="17.25" customHeight="1" x14ac:dyDescent="0.25">
      <c r="A25" s="335">
        <v>23</v>
      </c>
      <c r="B25" s="336" t="s">
        <v>353</v>
      </c>
      <c r="C25" s="340">
        <v>31</v>
      </c>
      <c r="D25" s="273">
        <v>1</v>
      </c>
    </row>
    <row r="26" spans="1:4" ht="17.25" customHeight="1" x14ac:dyDescent="0.25">
      <c r="A26" s="335">
        <v>24</v>
      </c>
      <c r="B26" s="336" t="s">
        <v>354</v>
      </c>
      <c r="C26" s="340">
        <v>49</v>
      </c>
      <c r="D26" s="273">
        <v>1</v>
      </c>
    </row>
    <row r="27" spans="1:4" ht="17.25" customHeight="1" x14ac:dyDescent="0.25">
      <c r="A27" s="335">
        <v>25</v>
      </c>
      <c r="B27" s="336" t="s">
        <v>355</v>
      </c>
      <c r="C27" s="340">
        <v>45</v>
      </c>
      <c r="D27" s="273"/>
    </row>
    <row r="28" spans="1:4" ht="17.25" customHeight="1" x14ac:dyDescent="0.25">
      <c r="A28" s="335">
        <v>26</v>
      </c>
      <c r="B28" s="336" t="s">
        <v>356</v>
      </c>
      <c r="C28" s="340">
        <v>51</v>
      </c>
      <c r="D28" s="273">
        <v>7</v>
      </c>
    </row>
    <row r="29" spans="1:4" ht="17.25" customHeight="1" x14ac:dyDescent="0.25">
      <c r="A29" s="335">
        <v>27</v>
      </c>
      <c r="B29" s="336" t="s">
        <v>357</v>
      </c>
      <c r="C29" s="340">
        <v>50</v>
      </c>
      <c r="D29" s="273"/>
    </row>
    <row r="30" spans="1:4" ht="17.25" customHeight="1" x14ac:dyDescent="0.25">
      <c r="A30" s="335">
        <v>28</v>
      </c>
      <c r="B30" s="336" t="s">
        <v>358</v>
      </c>
      <c r="C30" s="340">
        <v>39</v>
      </c>
      <c r="D30" s="273"/>
    </row>
    <row r="31" spans="1:4" ht="17.25" customHeight="1" x14ac:dyDescent="0.25">
      <c r="A31" s="272"/>
      <c r="B31" s="272" t="s">
        <v>12</v>
      </c>
      <c r="C31" s="338">
        <v>809</v>
      </c>
      <c r="D31" s="339">
        <v>83</v>
      </c>
    </row>
    <row r="33" spans="2:4" x14ac:dyDescent="0.25">
      <c r="B33" s="254" t="s">
        <v>808</v>
      </c>
      <c r="C33" s="194" t="s">
        <v>824</v>
      </c>
      <c r="D33" s="194" t="s">
        <v>823</v>
      </c>
    </row>
    <row r="34" spans="2:4" x14ac:dyDescent="0.25">
      <c r="B34" s="255" t="s">
        <v>330</v>
      </c>
      <c r="C34" s="290">
        <v>69</v>
      </c>
      <c r="D34" s="290">
        <v>1</v>
      </c>
    </row>
    <row r="35" spans="2:4" x14ac:dyDescent="0.25">
      <c r="B35" s="255" t="s">
        <v>331</v>
      </c>
      <c r="C35" s="290">
        <v>23</v>
      </c>
      <c r="D35" s="290"/>
    </row>
    <row r="36" spans="2:4" x14ac:dyDescent="0.25">
      <c r="B36" s="255" t="s">
        <v>332</v>
      </c>
      <c r="C36" s="290">
        <v>11</v>
      </c>
      <c r="D36" s="290">
        <v>2</v>
      </c>
    </row>
    <row r="37" spans="2:4" x14ac:dyDescent="0.25">
      <c r="B37" s="255" t="s">
        <v>333</v>
      </c>
      <c r="C37" s="290">
        <v>14</v>
      </c>
      <c r="D37" s="290">
        <v>2</v>
      </c>
    </row>
    <row r="38" spans="2:4" x14ac:dyDescent="0.25">
      <c r="B38" s="255" t="s">
        <v>334</v>
      </c>
      <c r="C38" s="290">
        <v>26</v>
      </c>
      <c r="D38" s="290">
        <v>1</v>
      </c>
    </row>
    <row r="39" spans="2:4" x14ac:dyDescent="0.25">
      <c r="B39" s="255" t="s">
        <v>335</v>
      </c>
      <c r="C39" s="290">
        <v>15</v>
      </c>
      <c r="D39" s="290">
        <v>1</v>
      </c>
    </row>
    <row r="40" spans="2:4" x14ac:dyDescent="0.25">
      <c r="B40" s="255" t="s">
        <v>336</v>
      </c>
      <c r="C40" s="290">
        <v>22</v>
      </c>
      <c r="D40" s="290">
        <v>7</v>
      </c>
    </row>
    <row r="41" spans="2:4" x14ac:dyDescent="0.25">
      <c r="B41" s="255" t="s">
        <v>352</v>
      </c>
      <c r="C41" s="290">
        <v>41</v>
      </c>
      <c r="D41" s="290">
        <v>31</v>
      </c>
    </row>
    <row r="42" spans="2:4" x14ac:dyDescent="0.25">
      <c r="B42" s="255" t="s">
        <v>353</v>
      </c>
      <c r="C42" s="290">
        <v>31</v>
      </c>
      <c r="D42" s="290">
        <v>1</v>
      </c>
    </row>
    <row r="43" spans="2:4" x14ac:dyDescent="0.25">
      <c r="B43" s="255" t="s">
        <v>337</v>
      </c>
      <c r="C43" s="290">
        <v>24</v>
      </c>
      <c r="D43" s="290">
        <v>1</v>
      </c>
    </row>
    <row r="44" spans="2:4" x14ac:dyDescent="0.25">
      <c r="B44" s="255" t="s">
        <v>338</v>
      </c>
      <c r="C44" s="290">
        <v>18</v>
      </c>
      <c r="D44" s="290"/>
    </row>
    <row r="45" spans="2:4" x14ac:dyDescent="0.25">
      <c r="B45" s="255" t="s">
        <v>354</v>
      </c>
      <c r="C45" s="290">
        <v>49</v>
      </c>
      <c r="D45" s="290">
        <v>1</v>
      </c>
    </row>
    <row r="46" spans="2:4" x14ac:dyDescent="0.25">
      <c r="B46" s="255" t="s">
        <v>339</v>
      </c>
      <c r="C46" s="290">
        <v>17</v>
      </c>
      <c r="D46" s="290"/>
    </row>
    <row r="47" spans="2:4" x14ac:dyDescent="0.25">
      <c r="B47" s="255" t="s">
        <v>355</v>
      </c>
      <c r="C47" s="290">
        <v>45</v>
      </c>
      <c r="D47" s="290"/>
    </row>
    <row r="48" spans="2:4" x14ac:dyDescent="0.25">
      <c r="B48" s="255" t="s">
        <v>340</v>
      </c>
      <c r="C48" s="290">
        <v>77</v>
      </c>
      <c r="D48" s="290"/>
    </row>
    <row r="49" spans="2:4" x14ac:dyDescent="0.25">
      <c r="B49" s="255" t="s">
        <v>341</v>
      </c>
      <c r="C49" s="290">
        <v>16</v>
      </c>
      <c r="D49" s="290"/>
    </row>
    <row r="50" spans="2:4" x14ac:dyDescent="0.25">
      <c r="B50" s="255" t="s">
        <v>342</v>
      </c>
      <c r="C50" s="290">
        <v>12</v>
      </c>
      <c r="D50" s="290"/>
    </row>
    <row r="51" spans="2:4" x14ac:dyDescent="0.25">
      <c r="B51" s="255" t="s">
        <v>356</v>
      </c>
      <c r="C51" s="290">
        <v>51</v>
      </c>
      <c r="D51" s="290">
        <v>7</v>
      </c>
    </row>
    <row r="52" spans="2:4" x14ac:dyDescent="0.25">
      <c r="B52" s="255" t="s">
        <v>343</v>
      </c>
      <c r="C52" s="290">
        <v>24.5</v>
      </c>
      <c r="D52" s="290">
        <v>11</v>
      </c>
    </row>
    <row r="53" spans="2:4" x14ac:dyDescent="0.25">
      <c r="B53" s="255" t="s">
        <v>344</v>
      </c>
      <c r="C53" s="290">
        <v>20</v>
      </c>
      <c r="D53" s="290">
        <v>2</v>
      </c>
    </row>
    <row r="54" spans="2:4" x14ac:dyDescent="0.25">
      <c r="B54" s="255" t="s">
        <v>345</v>
      </c>
      <c r="C54" s="290">
        <v>22</v>
      </c>
      <c r="D54" s="290">
        <v>1</v>
      </c>
    </row>
    <row r="55" spans="2:4" x14ac:dyDescent="0.25">
      <c r="B55" s="255" t="s">
        <v>346</v>
      </c>
      <c r="C55" s="290">
        <v>19</v>
      </c>
      <c r="D55" s="290"/>
    </row>
    <row r="56" spans="2:4" x14ac:dyDescent="0.25">
      <c r="B56" s="255" t="s">
        <v>347</v>
      </c>
      <c r="C56" s="290">
        <v>10</v>
      </c>
      <c r="D56" s="290"/>
    </row>
    <row r="57" spans="2:4" x14ac:dyDescent="0.25">
      <c r="B57" s="255" t="s">
        <v>348</v>
      </c>
      <c r="C57" s="290">
        <v>28</v>
      </c>
      <c r="D57" s="290">
        <v>1</v>
      </c>
    </row>
    <row r="58" spans="2:4" x14ac:dyDescent="0.25">
      <c r="B58" s="255" t="s">
        <v>358</v>
      </c>
      <c r="C58" s="290">
        <v>39</v>
      </c>
      <c r="D58" s="290"/>
    </row>
    <row r="59" spans="2:4" x14ac:dyDescent="0.25">
      <c r="B59" s="255" t="s">
        <v>349</v>
      </c>
      <c r="C59" s="290">
        <v>15.5</v>
      </c>
      <c r="D59" s="290"/>
    </row>
    <row r="60" spans="2:4" x14ac:dyDescent="0.25">
      <c r="B60" s="255" t="s">
        <v>357</v>
      </c>
      <c r="C60" s="290">
        <v>50</v>
      </c>
      <c r="D60" s="290"/>
    </row>
    <row r="61" spans="2:4" x14ac:dyDescent="0.25">
      <c r="B61" s="255" t="s">
        <v>350</v>
      </c>
      <c r="C61" s="290">
        <v>20</v>
      </c>
      <c r="D61" s="290">
        <v>13</v>
      </c>
    </row>
    <row r="62" spans="2:4" x14ac:dyDescent="0.25">
      <c r="B62" s="255" t="s">
        <v>809</v>
      </c>
      <c r="C62" s="290">
        <v>809</v>
      </c>
      <c r="D62" s="290">
        <v>83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2" sqref="A2:D2"/>
    </sheetView>
  </sheetViews>
  <sheetFormatPr defaultRowHeight="15" x14ac:dyDescent="0.25"/>
  <cols>
    <col min="2" max="2" width="32.85546875" bestFit="1" customWidth="1"/>
    <col min="3" max="3" width="24" style="194" bestFit="1" customWidth="1"/>
    <col min="4" max="4" width="22.42578125" style="194" bestFit="1" customWidth="1"/>
  </cols>
  <sheetData>
    <row r="1" spans="1:4" s="329" customFormat="1" ht="45" customHeight="1" x14ac:dyDescent="0.3">
      <c r="A1" s="448" t="s">
        <v>863</v>
      </c>
      <c r="B1" s="449"/>
      <c r="C1" s="449"/>
      <c r="D1" s="450"/>
    </row>
    <row r="2" spans="1:4" s="329" customFormat="1" ht="16.5" customHeight="1" x14ac:dyDescent="0.3">
      <c r="A2" s="303" t="s">
        <v>819</v>
      </c>
      <c r="B2" s="303" t="s">
        <v>820</v>
      </c>
      <c r="C2" s="303" t="s">
        <v>821</v>
      </c>
      <c r="D2" s="303" t="s">
        <v>822</v>
      </c>
    </row>
    <row r="3" spans="1:4" s="329" customFormat="1" ht="16.5" customHeight="1" x14ac:dyDescent="0.3">
      <c r="A3" s="335">
        <v>1</v>
      </c>
      <c r="B3" s="343" t="s">
        <v>360</v>
      </c>
      <c r="C3" s="309">
        <v>19</v>
      </c>
      <c r="D3" s="273"/>
    </row>
    <row r="4" spans="1:4" s="329" customFormat="1" ht="16.5" customHeight="1" x14ac:dyDescent="0.3">
      <c r="A4" s="335">
        <v>2</v>
      </c>
      <c r="B4" s="343" t="s">
        <v>361</v>
      </c>
      <c r="C4" s="340">
        <v>15</v>
      </c>
      <c r="D4" s="273">
        <v>4</v>
      </c>
    </row>
    <row r="5" spans="1:4" s="329" customFormat="1" ht="16.5" customHeight="1" x14ac:dyDescent="0.3">
      <c r="A5" s="335">
        <v>3</v>
      </c>
      <c r="B5" s="343" t="s">
        <v>362</v>
      </c>
      <c r="C5" s="309">
        <v>16</v>
      </c>
      <c r="D5" s="273">
        <v>3</v>
      </c>
    </row>
    <row r="6" spans="1:4" s="329" customFormat="1" ht="16.5" customHeight="1" x14ac:dyDescent="0.3">
      <c r="A6" s="335">
        <v>4</v>
      </c>
      <c r="B6" s="343" t="s">
        <v>363</v>
      </c>
      <c r="C6" s="309">
        <v>20</v>
      </c>
      <c r="D6" s="273">
        <v>1</v>
      </c>
    </row>
    <row r="7" spans="1:4" s="329" customFormat="1" ht="16.5" customHeight="1" x14ac:dyDescent="0.3">
      <c r="A7" s="335">
        <v>5</v>
      </c>
      <c r="B7" s="343" t="s">
        <v>364</v>
      </c>
      <c r="C7" s="309">
        <v>19</v>
      </c>
      <c r="D7" s="273">
        <v>7</v>
      </c>
    </row>
    <row r="8" spans="1:4" s="329" customFormat="1" ht="16.5" customHeight="1" x14ac:dyDescent="0.3">
      <c r="A8" s="335">
        <v>6</v>
      </c>
      <c r="B8" s="343" t="s">
        <v>365</v>
      </c>
      <c r="C8" s="309">
        <v>24</v>
      </c>
      <c r="D8" s="273"/>
    </row>
    <row r="9" spans="1:4" s="329" customFormat="1" ht="16.5" customHeight="1" x14ac:dyDescent="0.3">
      <c r="A9" s="335">
        <v>7</v>
      </c>
      <c r="B9" s="343" t="s">
        <v>366</v>
      </c>
      <c r="C9" s="340">
        <v>74</v>
      </c>
      <c r="D9" s="273"/>
    </row>
    <row r="10" spans="1:4" s="329" customFormat="1" ht="16.5" customHeight="1" x14ac:dyDescent="0.3">
      <c r="A10" s="335">
        <v>8</v>
      </c>
      <c r="B10" s="343" t="s">
        <v>367</v>
      </c>
      <c r="C10" s="340">
        <v>41</v>
      </c>
      <c r="D10" s="273">
        <v>3</v>
      </c>
    </row>
    <row r="11" spans="1:4" s="329" customFormat="1" ht="16.5" customHeight="1" x14ac:dyDescent="0.3">
      <c r="A11" s="335">
        <v>9</v>
      </c>
      <c r="B11" s="343" t="s">
        <v>368</v>
      </c>
      <c r="C11" s="309">
        <v>39</v>
      </c>
      <c r="D11" s="273">
        <v>23</v>
      </c>
    </row>
    <row r="12" spans="1:4" s="329" customFormat="1" ht="16.5" customHeight="1" x14ac:dyDescent="0.3">
      <c r="A12" s="335">
        <v>10</v>
      </c>
      <c r="B12" s="343" t="s">
        <v>369</v>
      </c>
      <c r="C12" s="309">
        <v>25</v>
      </c>
      <c r="D12" s="273">
        <v>1</v>
      </c>
    </row>
    <row r="13" spans="1:4" s="329" customFormat="1" ht="16.5" customHeight="1" x14ac:dyDescent="0.3">
      <c r="A13" s="335">
        <v>11</v>
      </c>
      <c r="B13" s="343" t="s">
        <v>370</v>
      </c>
      <c r="C13" s="340">
        <v>27</v>
      </c>
      <c r="D13" s="273">
        <v>2</v>
      </c>
    </row>
    <row r="14" spans="1:4" s="329" customFormat="1" ht="16.5" customHeight="1" x14ac:dyDescent="0.3">
      <c r="A14" s="335">
        <v>12</v>
      </c>
      <c r="B14" s="343" t="s">
        <v>371</v>
      </c>
      <c r="C14" s="340">
        <v>17</v>
      </c>
      <c r="D14" s="273"/>
    </row>
    <row r="15" spans="1:4" s="329" customFormat="1" ht="16.5" customHeight="1" x14ac:dyDescent="0.3">
      <c r="A15" s="335">
        <v>13</v>
      </c>
      <c r="B15" s="343" t="s">
        <v>372</v>
      </c>
      <c r="C15" s="309">
        <v>18</v>
      </c>
      <c r="D15" s="273"/>
    </row>
    <row r="16" spans="1:4" s="329" customFormat="1" ht="16.5" customHeight="1" x14ac:dyDescent="0.3">
      <c r="A16" s="335">
        <v>14</v>
      </c>
      <c r="B16" s="343" t="s">
        <v>373</v>
      </c>
      <c r="C16" s="309">
        <v>19</v>
      </c>
      <c r="D16" s="273">
        <v>5</v>
      </c>
    </row>
    <row r="17" spans="1:4" s="329" customFormat="1" ht="16.5" customHeight="1" x14ac:dyDescent="0.3">
      <c r="A17" s="335">
        <v>15</v>
      </c>
      <c r="B17" s="343" t="s">
        <v>374</v>
      </c>
      <c r="C17" s="309">
        <v>17</v>
      </c>
      <c r="D17" s="273"/>
    </row>
    <row r="18" spans="1:4" s="329" customFormat="1" ht="16.5" customHeight="1" x14ac:dyDescent="0.3">
      <c r="A18" s="335">
        <v>16</v>
      </c>
      <c r="B18" s="344" t="s">
        <v>375</v>
      </c>
      <c r="C18" s="309">
        <v>17</v>
      </c>
      <c r="D18" s="273">
        <v>8</v>
      </c>
    </row>
    <row r="19" spans="1:4" s="329" customFormat="1" ht="16.5" customHeight="1" x14ac:dyDescent="0.3">
      <c r="A19" s="335">
        <v>17</v>
      </c>
      <c r="B19" s="344" t="s">
        <v>376</v>
      </c>
      <c r="C19" s="309">
        <v>13</v>
      </c>
      <c r="D19" s="273"/>
    </row>
    <row r="20" spans="1:4" s="329" customFormat="1" ht="16.5" customHeight="1" x14ac:dyDescent="0.3">
      <c r="A20" s="272"/>
      <c r="B20" s="272" t="s">
        <v>12</v>
      </c>
      <c r="C20" s="272">
        <v>420</v>
      </c>
      <c r="D20" s="318">
        <v>57</v>
      </c>
    </row>
    <row r="22" spans="1:4" x14ac:dyDescent="0.25">
      <c r="B22" s="254" t="s">
        <v>808</v>
      </c>
      <c r="C22" s="194" t="s">
        <v>824</v>
      </c>
      <c r="D22" s="194" t="s">
        <v>823</v>
      </c>
    </row>
    <row r="23" spans="1:4" x14ac:dyDescent="0.25">
      <c r="B23" s="255" t="s">
        <v>360</v>
      </c>
      <c r="C23" s="290">
        <v>19</v>
      </c>
      <c r="D23" s="290"/>
    </row>
    <row r="24" spans="1:4" x14ac:dyDescent="0.25">
      <c r="B24" s="255" t="s">
        <v>361</v>
      </c>
      <c r="C24" s="290">
        <v>15</v>
      </c>
      <c r="D24" s="290">
        <v>4</v>
      </c>
    </row>
    <row r="25" spans="1:4" x14ac:dyDescent="0.25">
      <c r="B25" s="255" t="s">
        <v>362</v>
      </c>
      <c r="C25" s="290">
        <v>16</v>
      </c>
      <c r="D25" s="290">
        <v>3</v>
      </c>
    </row>
    <row r="26" spans="1:4" x14ac:dyDescent="0.25">
      <c r="B26" s="255" t="s">
        <v>363</v>
      </c>
      <c r="C26" s="290">
        <v>20</v>
      </c>
      <c r="D26" s="290">
        <v>1</v>
      </c>
    </row>
    <row r="27" spans="1:4" x14ac:dyDescent="0.25">
      <c r="B27" s="255" t="s">
        <v>364</v>
      </c>
      <c r="C27" s="290">
        <v>19</v>
      </c>
      <c r="D27" s="290">
        <v>7</v>
      </c>
    </row>
    <row r="28" spans="1:4" x14ac:dyDescent="0.25">
      <c r="B28" s="255" t="s">
        <v>365</v>
      </c>
      <c r="C28" s="290">
        <v>24</v>
      </c>
      <c r="D28" s="290"/>
    </row>
    <row r="29" spans="1:4" x14ac:dyDescent="0.25">
      <c r="B29" s="255" t="s">
        <v>366</v>
      </c>
      <c r="C29" s="290">
        <v>74</v>
      </c>
      <c r="D29" s="290"/>
    </row>
    <row r="30" spans="1:4" x14ac:dyDescent="0.25">
      <c r="B30" s="255" t="s">
        <v>367</v>
      </c>
      <c r="C30" s="290">
        <v>41</v>
      </c>
      <c r="D30" s="290">
        <v>3</v>
      </c>
    </row>
    <row r="31" spans="1:4" x14ac:dyDescent="0.25">
      <c r="B31" s="255" t="s">
        <v>368</v>
      </c>
      <c r="C31" s="290">
        <v>39</v>
      </c>
      <c r="D31" s="290">
        <v>23</v>
      </c>
    </row>
    <row r="32" spans="1:4" x14ac:dyDescent="0.25">
      <c r="B32" s="255" t="s">
        <v>369</v>
      </c>
      <c r="C32" s="290">
        <v>25</v>
      </c>
      <c r="D32" s="290">
        <v>1</v>
      </c>
    </row>
    <row r="33" spans="2:4" x14ac:dyDescent="0.25">
      <c r="B33" s="255" t="s">
        <v>370</v>
      </c>
      <c r="C33" s="290">
        <v>27</v>
      </c>
      <c r="D33" s="290">
        <v>2</v>
      </c>
    </row>
    <row r="34" spans="2:4" x14ac:dyDescent="0.25">
      <c r="B34" s="255" t="s">
        <v>371</v>
      </c>
      <c r="C34" s="290">
        <v>17</v>
      </c>
      <c r="D34" s="290"/>
    </row>
    <row r="35" spans="2:4" x14ac:dyDescent="0.25">
      <c r="B35" s="255" t="s">
        <v>372</v>
      </c>
      <c r="C35" s="290">
        <v>18</v>
      </c>
      <c r="D35" s="290"/>
    </row>
    <row r="36" spans="2:4" x14ac:dyDescent="0.25">
      <c r="B36" s="255" t="s">
        <v>373</v>
      </c>
      <c r="C36" s="290">
        <v>19</v>
      </c>
      <c r="D36" s="290">
        <v>5</v>
      </c>
    </row>
    <row r="37" spans="2:4" x14ac:dyDescent="0.25">
      <c r="B37" s="255" t="s">
        <v>374</v>
      </c>
      <c r="C37" s="290">
        <v>17</v>
      </c>
      <c r="D37" s="290"/>
    </row>
    <row r="38" spans="2:4" x14ac:dyDescent="0.25">
      <c r="B38" s="255" t="s">
        <v>375</v>
      </c>
      <c r="C38" s="290">
        <v>17</v>
      </c>
      <c r="D38" s="290">
        <v>8</v>
      </c>
    </row>
    <row r="39" spans="2:4" x14ac:dyDescent="0.25">
      <c r="B39" s="255" t="s">
        <v>376</v>
      </c>
      <c r="C39" s="290">
        <v>13</v>
      </c>
      <c r="D39" s="290"/>
    </row>
    <row r="40" spans="2:4" x14ac:dyDescent="0.25">
      <c r="B40" s="255" t="s">
        <v>809</v>
      </c>
      <c r="C40" s="290">
        <v>420</v>
      </c>
      <c r="D40" s="290">
        <v>57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2" sqref="A2:D2"/>
    </sheetView>
  </sheetViews>
  <sheetFormatPr defaultRowHeight="15" x14ac:dyDescent="0.25"/>
  <cols>
    <col min="2" max="2" width="35.5703125" bestFit="1" customWidth="1"/>
    <col min="3" max="3" width="24" style="330" bestFit="1" customWidth="1"/>
    <col min="4" max="4" width="22.42578125" style="330" bestFit="1" customWidth="1"/>
  </cols>
  <sheetData>
    <row r="1" spans="1:4" s="329" customFormat="1" ht="25.5" x14ac:dyDescent="0.3">
      <c r="A1" s="445" t="s">
        <v>377</v>
      </c>
      <c r="B1" s="446"/>
      <c r="C1" s="446"/>
      <c r="D1" s="447"/>
    </row>
    <row r="2" spans="1:4" s="329" customFormat="1" ht="18.75" customHeight="1" x14ac:dyDescent="0.3">
      <c r="A2" s="360" t="s">
        <v>819</v>
      </c>
      <c r="B2" s="360" t="s">
        <v>820</v>
      </c>
      <c r="C2" s="361" t="s">
        <v>821</v>
      </c>
      <c r="D2" s="361" t="s">
        <v>822</v>
      </c>
    </row>
    <row r="3" spans="1:4" s="329" customFormat="1" ht="18.75" customHeight="1" x14ac:dyDescent="0.3">
      <c r="A3" s="335">
        <v>1</v>
      </c>
      <c r="B3" s="336" t="s">
        <v>378</v>
      </c>
      <c r="C3" s="341">
        <v>18</v>
      </c>
      <c r="D3" s="342"/>
    </row>
    <row r="4" spans="1:4" s="329" customFormat="1" ht="18.75" customHeight="1" x14ac:dyDescent="0.3">
      <c r="A4" s="335">
        <v>2</v>
      </c>
      <c r="B4" s="336" t="s">
        <v>379</v>
      </c>
      <c r="C4" s="341">
        <v>14</v>
      </c>
      <c r="D4" s="342"/>
    </row>
    <row r="5" spans="1:4" s="329" customFormat="1" ht="18.75" customHeight="1" x14ac:dyDescent="0.3">
      <c r="A5" s="335">
        <v>3</v>
      </c>
      <c r="B5" s="336" t="s">
        <v>380</v>
      </c>
      <c r="C5" s="341">
        <v>86</v>
      </c>
      <c r="D5" s="342"/>
    </row>
    <row r="6" spans="1:4" s="329" customFormat="1" ht="18.75" customHeight="1" x14ac:dyDescent="0.3">
      <c r="A6" s="335">
        <v>4</v>
      </c>
      <c r="B6" s="336" t="s">
        <v>381</v>
      </c>
      <c r="C6" s="341">
        <v>16</v>
      </c>
      <c r="D6" s="342">
        <v>3</v>
      </c>
    </row>
    <row r="7" spans="1:4" s="329" customFormat="1" ht="18.75" customHeight="1" x14ac:dyDescent="0.3">
      <c r="A7" s="335">
        <v>5</v>
      </c>
      <c r="B7" s="336" t="s">
        <v>382</v>
      </c>
      <c r="C7" s="341">
        <v>53</v>
      </c>
      <c r="D7" s="342"/>
    </row>
    <row r="8" spans="1:4" s="329" customFormat="1" ht="18.75" customHeight="1" x14ac:dyDescent="0.3">
      <c r="A8" s="335">
        <v>6</v>
      </c>
      <c r="B8" s="336" t="s">
        <v>383</v>
      </c>
      <c r="C8" s="341">
        <v>22</v>
      </c>
      <c r="D8" s="342">
        <v>6</v>
      </c>
    </row>
    <row r="9" spans="1:4" s="329" customFormat="1" ht="18.75" customHeight="1" x14ac:dyDescent="0.3">
      <c r="A9" s="335">
        <v>7</v>
      </c>
      <c r="B9" s="336" t="s">
        <v>384</v>
      </c>
      <c r="C9" s="341">
        <v>61</v>
      </c>
      <c r="D9" s="342"/>
    </row>
    <row r="10" spans="1:4" s="329" customFormat="1" ht="18.75" customHeight="1" x14ac:dyDescent="0.3">
      <c r="A10" s="335">
        <v>8</v>
      </c>
      <c r="B10" s="336" t="s">
        <v>385</v>
      </c>
      <c r="C10" s="341">
        <v>44</v>
      </c>
      <c r="D10" s="342"/>
    </row>
    <row r="11" spans="1:4" s="329" customFormat="1" ht="18.75" customHeight="1" x14ac:dyDescent="0.3">
      <c r="A11" s="335">
        <v>9</v>
      </c>
      <c r="B11" s="336" t="s">
        <v>386</v>
      </c>
      <c r="C11" s="341">
        <v>35</v>
      </c>
      <c r="D11" s="342">
        <v>4</v>
      </c>
    </row>
    <row r="12" spans="1:4" s="329" customFormat="1" ht="18.75" customHeight="1" x14ac:dyDescent="0.3">
      <c r="A12" s="335">
        <v>10</v>
      </c>
      <c r="B12" s="336" t="s">
        <v>387</v>
      </c>
      <c r="C12" s="341">
        <v>18</v>
      </c>
      <c r="D12" s="342"/>
    </row>
    <row r="13" spans="1:4" s="329" customFormat="1" ht="18.75" customHeight="1" x14ac:dyDescent="0.3">
      <c r="A13" s="335">
        <v>11</v>
      </c>
      <c r="B13" s="336" t="s">
        <v>388</v>
      </c>
      <c r="C13" s="341">
        <v>14</v>
      </c>
      <c r="D13" s="342"/>
    </row>
    <row r="14" spans="1:4" s="329" customFormat="1" ht="18.75" customHeight="1" x14ac:dyDescent="0.3">
      <c r="A14" s="335">
        <v>12</v>
      </c>
      <c r="B14" s="336" t="s">
        <v>389</v>
      </c>
      <c r="C14" s="341">
        <v>21</v>
      </c>
      <c r="D14" s="342"/>
    </row>
    <row r="15" spans="1:4" s="329" customFormat="1" ht="18.75" customHeight="1" x14ac:dyDescent="0.3">
      <c r="A15" s="335">
        <v>13</v>
      </c>
      <c r="B15" s="336" t="s">
        <v>390</v>
      </c>
      <c r="C15" s="341">
        <v>39</v>
      </c>
      <c r="D15" s="342">
        <v>3</v>
      </c>
    </row>
    <row r="16" spans="1:4" s="329" customFormat="1" ht="18.75" customHeight="1" x14ac:dyDescent="0.3">
      <c r="A16" s="335">
        <v>14</v>
      </c>
      <c r="B16" s="336" t="s">
        <v>391</v>
      </c>
      <c r="C16" s="341">
        <v>16</v>
      </c>
      <c r="D16" s="342"/>
    </row>
    <row r="17" spans="1:4" s="329" customFormat="1" ht="18.75" customHeight="1" x14ac:dyDescent="0.3">
      <c r="A17" s="335">
        <v>15</v>
      </c>
      <c r="B17" s="336" t="s">
        <v>392</v>
      </c>
      <c r="C17" s="341">
        <v>45</v>
      </c>
      <c r="D17" s="342"/>
    </row>
    <row r="18" spans="1:4" s="329" customFormat="1" ht="18.75" customHeight="1" x14ac:dyDescent="0.3">
      <c r="A18" s="335">
        <v>16</v>
      </c>
      <c r="B18" s="336" t="s">
        <v>393</v>
      </c>
      <c r="C18" s="341">
        <v>20</v>
      </c>
      <c r="D18" s="342"/>
    </row>
    <row r="19" spans="1:4" s="329" customFormat="1" ht="18.75" customHeight="1" x14ac:dyDescent="0.3">
      <c r="A19" s="335">
        <v>17</v>
      </c>
      <c r="B19" s="336" t="s">
        <v>394</v>
      </c>
      <c r="C19" s="341">
        <v>16</v>
      </c>
      <c r="D19" s="342">
        <v>4</v>
      </c>
    </row>
    <row r="20" spans="1:4" s="329" customFormat="1" ht="18.75" customHeight="1" x14ac:dyDescent="0.3">
      <c r="A20" s="335">
        <v>18</v>
      </c>
      <c r="B20" s="336" t="s">
        <v>395</v>
      </c>
      <c r="C20" s="341">
        <v>32</v>
      </c>
      <c r="D20" s="342"/>
    </row>
    <row r="21" spans="1:4" s="329" customFormat="1" ht="18.75" customHeight="1" x14ac:dyDescent="0.3">
      <c r="A21" s="335">
        <v>19</v>
      </c>
      <c r="B21" s="336" t="s">
        <v>396</v>
      </c>
      <c r="C21" s="341">
        <v>30</v>
      </c>
      <c r="D21" s="342"/>
    </row>
    <row r="22" spans="1:4" s="329" customFormat="1" ht="18.75" customHeight="1" x14ac:dyDescent="0.3">
      <c r="A22" s="335">
        <v>20</v>
      </c>
      <c r="B22" s="336" t="s">
        <v>397</v>
      </c>
      <c r="C22" s="341">
        <v>13</v>
      </c>
      <c r="D22" s="342"/>
    </row>
    <row r="23" spans="1:4" s="329" customFormat="1" ht="18.75" customHeight="1" x14ac:dyDescent="0.3">
      <c r="A23" s="335">
        <v>21</v>
      </c>
      <c r="B23" s="336" t="s">
        <v>398</v>
      </c>
      <c r="C23" s="341">
        <v>17</v>
      </c>
      <c r="D23" s="342"/>
    </row>
    <row r="24" spans="1:4" s="329" customFormat="1" ht="18.75" customHeight="1" x14ac:dyDescent="0.3">
      <c r="A24" s="335">
        <v>22</v>
      </c>
      <c r="B24" s="336" t="s">
        <v>399</v>
      </c>
      <c r="C24" s="341">
        <v>20</v>
      </c>
      <c r="D24" s="342">
        <v>4</v>
      </c>
    </row>
    <row r="25" spans="1:4" s="329" customFormat="1" ht="18.75" customHeight="1" x14ac:dyDescent="0.3">
      <c r="A25" s="335">
        <v>23</v>
      </c>
      <c r="B25" s="336" t="s">
        <v>400</v>
      </c>
      <c r="C25" s="341">
        <v>14</v>
      </c>
      <c r="D25" s="342"/>
    </row>
    <row r="26" spans="1:4" s="329" customFormat="1" ht="18.75" customHeight="1" x14ac:dyDescent="0.3">
      <c r="A26" s="335">
        <v>24</v>
      </c>
      <c r="B26" s="336" t="s">
        <v>401</v>
      </c>
      <c r="C26" s="341">
        <v>16</v>
      </c>
      <c r="D26" s="342"/>
    </row>
    <row r="27" spans="1:4" s="329" customFormat="1" ht="18.75" customHeight="1" x14ac:dyDescent="0.3">
      <c r="A27" s="335">
        <v>25</v>
      </c>
      <c r="B27" s="336" t="s">
        <v>402</v>
      </c>
      <c r="C27" s="341">
        <v>17</v>
      </c>
      <c r="D27" s="342"/>
    </row>
    <row r="28" spans="1:4" s="329" customFormat="1" ht="18.75" customHeight="1" x14ac:dyDescent="0.3">
      <c r="A28" s="335">
        <v>26</v>
      </c>
      <c r="B28" s="336" t="s">
        <v>403</v>
      </c>
      <c r="C28" s="341">
        <v>16</v>
      </c>
      <c r="D28" s="342"/>
    </row>
    <row r="29" spans="1:4" s="329" customFormat="1" ht="18.75" customHeight="1" x14ac:dyDescent="0.3">
      <c r="A29" s="335">
        <v>27</v>
      </c>
      <c r="B29" s="336" t="s">
        <v>404</v>
      </c>
      <c r="C29" s="341">
        <v>41</v>
      </c>
      <c r="D29" s="342"/>
    </row>
    <row r="30" spans="1:4" s="329" customFormat="1" ht="18.75" customHeight="1" x14ac:dyDescent="0.3">
      <c r="A30" s="335">
        <v>28</v>
      </c>
      <c r="B30" s="336" t="s">
        <v>405</v>
      </c>
      <c r="C30" s="341">
        <v>19</v>
      </c>
      <c r="D30" s="342"/>
    </row>
    <row r="31" spans="1:4" s="329" customFormat="1" ht="18.75" customHeight="1" x14ac:dyDescent="0.3">
      <c r="A31" s="272"/>
      <c r="B31" s="272" t="s">
        <v>12</v>
      </c>
      <c r="C31" s="347">
        <v>773</v>
      </c>
      <c r="D31" s="348">
        <v>24</v>
      </c>
    </row>
    <row r="33" spans="2:4" x14ac:dyDescent="0.25">
      <c r="B33" s="254" t="s">
        <v>808</v>
      </c>
      <c r="C33" s="330" t="s">
        <v>824</v>
      </c>
      <c r="D33" s="330" t="s">
        <v>823</v>
      </c>
    </row>
    <row r="34" spans="2:4" x14ac:dyDescent="0.25">
      <c r="B34" s="255" t="s">
        <v>378</v>
      </c>
      <c r="C34" s="331">
        <v>18</v>
      </c>
      <c r="D34" s="331"/>
    </row>
    <row r="35" spans="2:4" x14ac:dyDescent="0.25">
      <c r="B35" s="255" t="s">
        <v>379</v>
      </c>
      <c r="C35" s="331">
        <v>14</v>
      </c>
      <c r="D35" s="331"/>
    </row>
    <row r="36" spans="2:4" x14ac:dyDescent="0.25">
      <c r="B36" s="255" t="s">
        <v>380</v>
      </c>
      <c r="C36" s="331">
        <v>86</v>
      </c>
      <c r="D36" s="331"/>
    </row>
    <row r="37" spans="2:4" x14ac:dyDescent="0.25">
      <c r="B37" s="255" t="s">
        <v>381</v>
      </c>
      <c r="C37" s="331">
        <v>16</v>
      </c>
      <c r="D37" s="331">
        <v>3</v>
      </c>
    </row>
    <row r="38" spans="2:4" x14ac:dyDescent="0.25">
      <c r="B38" s="255" t="s">
        <v>382</v>
      </c>
      <c r="C38" s="331">
        <v>53</v>
      </c>
      <c r="D38" s="331"/>
    </row>
    <row r="39" spans="2:4" x14ac:dyDescent="0.25">
      <c r="B39" s="255" t="s">
        <v>383</v>
      </c>
      <c r="C39" s="331">
        <v>22</v>
      </c>
      <c r="D39" s="331">
        <v>6</v>
      </c>
    </row>
    <row r="40" spans="2:4" x14ac:dyDescent="0.25">
      <c r="B40" s="255" t="s">
        <v>384</v>
      </c>
      <c r="C40" s="331">
        <v>61</v>
      </c>
      <c r="D40" s="331"/>
    </row>
    <row r="41" spans="2:4" x14ac:dyDescent="0.25">
      <c r="B41" s="255" t="s">
        <v>385</v>
      </c>
      <c r="C41" s="331">
        <v>44</v>
      </c>
      <c r="D41" s="331"/>
    </row>
    <row r="42" spans="2:4" x14ac:dyDescent="0.25">
      <c r="B42" s="255" t="s">
        <v>386</v>
      </c>
      <c r="C42" s="331">
        <v>35</v>
      </c>
      <c r="D42" s="331">
        <v>4</v>
      </c>
    </row>
    <row r="43" spans="2:4" x14ac:dyDescent="0.25">
      <c r="B43" s="255" t="s">
        <v>387</v>
      </c>
      <c r="C43" s="331">
        <v>18</v>
      </c>
      <c r="D43" s="331"/>
    </row>
    <row r="44" spans="2:4" x14ac:dyDescent="0.25">
      <c r="B44" s="255" t="s">
        <v>388</v>
      </c>
      <c r="C44" s="331">
        <v>14</v>
      </c>
      <c r="D44" s="331"/>
    </row>
    <row r="45" spans="2:4" x14ac:dyDescent="0.25">
      <c r="B45" s="255" t="s">
        <v>389</v>
      </c>
      <c r="C45" s="331">
        <v>21</v>
      </c>
      <c r="D45" s="331"/>
    </row>
    <row r="46" spans="2:4" x14ac:dyDescent="0.25">
      <c r="B46" s="255" t="s">
        <v>390</v>
      </c>
      <c r="C46" s="331">
        <v>39</v>
      </c>
      <c r="D46" s="331">
        <v>3</v>
      </c>
    </row>
    <row r="47" spans="2:4" x14ac:dyDescent="0.25">
      <c r="B47" s="255" t="s">
        <v>391</v>
      </c>
      <c r="C47" s="331">
        <v>16</v>
      </c>
      <c r="D47" s="331"/>
    </row>
    <row r="48" spans="2:4" x14ac:dyDescent="0.25">
      <c r="B48" s="255" t="s">
        <v>392</v>
      </c>
      <c r="C48" s="331">
        <v>45</v>
      </c>
      <c r="D48" s="331"/>
    </row>
    <row r="49" spans="2:4" x14ac:dyDescent="0.25">
      <c r="B49" s="255" t="s">
        <v>393</v>
      </c>
      <c r="C49" s="331">
        <v>20</v>
      </c>
      <c r="D49" s="331"/>
    </row>
    <row r="50" spans="2:4" x14ac:dyDescent="0.25">
      <c r="B50" s="255" t="s">
        <v>394</v>
      </c>
      <c r="C50" s="331">
        <v>16</v>
      </c>
      <c r="D50" s="331">
        <v>4</v>
      </c>
    </row>
    <row r="51" spans="2:4" x14ac:dyDescent="0.25">
      <c r="B51" s="255" t="s">
        <v>395</v>
      </c>
      <c r="C51" s="331">
        <v>32</v>
      </c>
      <c r="D51" s="331"/>
    </row>
    <row r="52" spans="2:4" x14ac:dyDescent="0.25">
      <c r="B52" s="255" t="s">
        <v>396</v>
      </c>
      <c r="C52" s="331">
        <v>30</v>
      </c>
      <c r="D52" s="331"/>
    </row>
    <row r="53" spans="2:4" x14ac:dyDescent="0.25">
      <c r="B53" s="255" t="s">
        <v>397</v>
      </c>
      <c r="C53" s="331">
        <v>13</v>
      </c>
      <c r="D53" s="331"/>
    </row>
    <row r="54" spans="2:4" x14ac:dyDescent="0.25">
      <c r="B54" s="255" t="s">
        <v>398</v>
      </c>
      <c r="C54" s="331">
        <v>17</v>
      </c>
      <c r="D54" s="331"/>
    </row>
    <row r="55" spans="2:4" x14ac:dyDescent="0.25">
      <c r="B55" s="255" t="s">
        <v>399</v>
      </c>
      <c r="C55" s="331">
        <v>20</v>
      </c>
      <c r="D55" s="331">
        <v>4</v>
      </c>
    </row>
    <row r="56" spans="2:4" x14ac:dyDescent="0.25">
      <c r="B56" s="255" t="s">
        <v>400</v>
      </c>
      <c r="C56" s="331">
        <v>14</v>
      </c>
      <c r="D56" s="331"/>
    </row>
    <row r="57" spans="2:4" x14ac:dyDescent="0.25">
      <c r="B57" s="255" t="s">
        <v>401</v>
      </c>
      <c r="C57" s="331">
        <v>16</v>
      </c>
      <c r="D57" s="331"/>
    </row>
    <row r="58" spans="2:4" x14ac:dyDescent="0.25">
      <c r="B58" s="255" t="s">
        <v>402</v>
      </c>
      <c r="C58" s="331">
        <v>17</v>
      </c>
      <c r="D58" s="331"/>
    </row>
    <row r="59" spans="2:4" x14ac:dyDescent="0.25">
      <c r="B59" s="255" t="s">
        <v>403</v>
      </c>
      <c r="C59" s="331">
        <v>16</v>
      </c>
      <c r="D59" s="331"/>
    </row>
    <row r="60" spans="2:4" x14ac:dyDescent="0.25">
      <c r="B60" s="255" t="s">
        <v>404</v>
      </c>
      <c r="C60" s="331">
        <v>41</v>
      </c>
      <c r="D60" s="331"/>
    </row>
    <row r="61" spans="2:4" x14ac:dyDescent="0.25">
      <c r="B61" s="255" t="s">
        <v>405</v>
      </c>
      <c r="C61" s="331">
        <v>19</v>
      </c>
      <c r="D61" s="331"/>
    </row>
    <row r="62" spans="2:4" x14ac:dyDescent="0.25">
      <c r="B62" s="255" t="s">
        <v>809</v>
      </c>
      <c r="C62" s="331">
        <v>773</v>
      </c>
      <c r="D62" s="331">
        <v>24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5" x14ac:dyDescent="0.25"/>
  <cols>
    <col min="2" max="2" width="39.28515625" bestFit="1" customWidth="1"/>
    <col min="3" max="3" width="24" style="194" bestFit="1" customWidth="1"/>
    <col min="4" max="4" width="22.42578125" style="194" bestFit="1" customWidth="1"/>
  </cols>
  <sheetData>
    <row r="1" spans="1:4" ht="27" customHeight="1" x14ac:dyDescent="0.25">
      <c r="A1" s="445" t="s">
        <v>406</v>
      </c>
      <c r="B1" s="446"/>
      <c r="C1" s="446"/>
      <c r="D1" s="447"/>
    </row>
    <row r="2" spans="1:4" ht="27" customHeight="1" x14ac:dyDescent="0.25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8.75" customHeight="1" x14ac:dyDescent="0.3">
      <c r="A3" s="335">
        <v>1</v>
      </c>
      <c r="B3" s="349" t="s">
        <v>407</v>
      </c>
      <c r="C3" s="351">
        <v>20</v>
      </c>
      <c r="D3" s="273"/>
    </row>
    <row r="4" spans="1:4" s="329" customFormat="1" ht="18.75" customHeight="1" x14ac:dyDescent="0.3">
      <c r="A4" s="335">
        <v>2</v>
      </c>
      <c r="B4" s="349" t="s">
        <v>408</v>
      </c>
      <c r="C4" s="351">
        <v>11</v>
      </c>
      <c r="D4" s="273">
        <v>5</v>
      </c>
    </row>
    <row r="5" spans="1:4" s="329" customFormat="1" ht="18.75" customHeight="1" x14ac:dyDescent="0.3">
      <c r="A5" s="335">
        <v>3</v>
      </c>
      <c r="B5" s="349" t="s">
        <v>409</v>
      </c>
      <c r="C5" s="351">
        <v>17</v>
      </c>
      <c r="D5" s="273"/>
    </row>
    <row r="6" spans="1:4" s="329" customFormat="1" ht="18.75" customHeight="1" x14ac:dyDescent="0.3">
      <c r="A6" s="335">
        <v>4</v>
      </c>
      <c r="B6" s="349" t="s">
        <v>410</v>
      </c>
      <c r="C6" s="351">
        <v>17</v>
      </c>
      <c r="D6" s="273"/>
    </row>
    <row r="7" spans="1:4" s="329" customFormat="1" ht="18.75" customHeight="1" x14ac:dyDescent="0.3">
      <c r="A7" s="335">
        <v>5</v>
      </c>
      <c r="B7" s="349" t="s">
        <v>411</v>
      </c>
      <c r="C7" s="351">
        <v>16.5</v>
      </c>
      <c r="D7" s="273">
        <v>1</v>
      </c>
    </row>
    <row r="8" spans="1:4" s="329" customFormat="1" ht="18.75" customHeight="1" x14ac:dyDescent="0.3">
      <c r="A8" s="335">
        <v>6</v>
      </c>
      <c r="B8" s="349" t="s">
        <v>365</v>
      </c>
      <c r="C8" s="351">
        <v>18</v>
      </c>
      <c r="D8" s="273">
        <v>2</v>
      </c>
    </row>
    <row r="9" spans="1:4" s="329" customFormat="1" ht="18.75" customHeight="1" x14ac:dyDescent="0.3">
      <c r="A9" s="335">
        <v>7</v>
      </c>
      <c r="B9" s="349" t="s">
        <v>412</v>
      </c>
      <c r="C9" s="351">
        <v>34</v>
      </c>
      <c r="D9" s="273"/>
    </row>
    <row r="10" spans="1:4" s="329" customFormat="1" ht="18.75" customHeight="1" x14ac:dyDescent="0.3">
      <c r="A10" s="335">
        <v>8</v>
      </c>
      <c r="B10" s="349" t="s">
        <v>413</v>
      </c>
      <c r="C10" s="351">
        <v>26.5</v>
      </c>
      <c r="D10" s="273"/>
    </row>
    <row r="11" spans="1:4" s="329" customFormat="1" ht="18.75" customHeight="1" x14ac:dyDescent="0.3">
      <c r="A11" s="335">
        <v>9</v>
      </c>
      <c r="B11" s="349" t="s">
        <v>414</v>
      </c>
      <c r="C11" s="351">
        <v>14.5</v>
      </c>
      <c r="D11" s="273">
        <v>1</v>
      </c>
    </row>
    <row r="12" spans="1:4" s="329" customFormat="1" ht="18.75" customHeight="1" x14ac:dyDescent="0.3">
      <c r="A12" s="335">
        <v>10</v>
      </c>
      <c r="B12" s="349" t="s">
        <v>415</v>
      </c>
      <c r="C12" s="351">
        <v>22</v>
      </c>
      <c r="D12" s="273"/>
    </row>
    <row r="13" spans="1:4" s="329" customFormat="1" ht="18.75" customHeight="1" x14ac:dyDescent="0.3">
      <c r="A13" s="335">
        <v>11</v>
      </c>
      <c r="B13" s="349" t="s">
        <v>416</v>
      </c>
      <c r="C13" s="351">
        <v>13</v>
      </c>
      <c r="D13" s="273">
        <v>6</v>
      </c>
    </row>
    <row r="14" spans="1:4" s="329" customFormat="1" ht="18.75" customHeight="1" x14ac:dyDescent="0.3">
      <c r="A14" s="335">
        <v>12</v>
      </c>
      <c r="B14" s="349" t="s">
        <v>417</v>
      </c>
      <c r="C14" s="351">
        <v>15</v>
      </c>
      <c r="D14" s="273">
        <v>1</v>
      </c>
    </row>
    <row r="15" spans="1:4" s="329" customFormat="1" ht="18.75" customHeight="1" x14ac:dyDescent="0.3">
      <c r="A15" s="335">
        <v>13</v>
      </c>
      <c r="B15" s="349" t="s">
        <v>418</v>
      </c>
      <c r="C15" s="351">
        <v>16</v>
      </c>
      <c r="D15" s="273">
        <v>2</v>
      </c>
    </row>
    <row r="16" spans="1:4" s="329" customFormat="1" ht="18.75" customHeight="1" x14ac:dyDescent="0.3">
      <c r="A16" s="335">
        <v>14</v>
      </c>
      <c r="B16" s="349" t="s">
        <v>419</v>
      </c>
      <c r="C16" s="351">
        <v>25</v>
      </c>
      <c r="D16" s="273"/>
    </row>
    <row r="17" spans="1:4" s="329" customFormat="1" ht="18.75" customHeight="1" x14ac:dyDescent="0.3">
      <c r="A17" s="335">
        <v>15</v>
      </c>
      <c r="B17" s="349" t="s">
        <v>420</v>
      </c>
      <c r="C17" s="351">
        <v>17.5</v>
      </c>
      <c r="D17" s="273"/>
    </row>
    <row r="18" spans="1:4" s="329" customFormat="1" ht="18.75" customHeight="1" x14ac:dyDescent="0.3">
      <c r="A18" s="335">
        <v>16</v>
      </c>
      <c r="B18" s="349" t="s">
        <v>421</v>
      </c>
      <c r="C18" s="351">
        <v>49.5</v>
      </c>
      <c r="D18" s="273">
        <v>2</v>
      </c>
    </row>
    <row r="19" spans="1:4" s="329" customFormat="1" ht="18.75" customHeight="1" x14ac:dyDescent="0.3">
      <c r="A19" s="335">
        <v>17</v>
      </c>
      <c r="B19" s="349" t="s">
        <v>422</v>
      </c>
      <c r="C19" s="351">
        <v>11.5</v>
      </c>
      <c r="D19" s="273">
        <v>3</v>
      </c>
    </row>
    <row r="20" spans="1:4" s="329" customFormat="1" ht="18.75" customHeight="1" x14ac:dyDescent="0.3">
      <c r="A20" s="335">
        <v>18</v>
      </c>
      <c r="B20" s="349" t="s">
        <v>423</v>
      </c>
      <c r="C20" s="351">
        <v>17.5</v>
      </c>
      <c r="D20" s="273"/>
    </row>
    <row r="21" spans="1:4" s="329" customFormat="1" ht="18.75" customHeight="1" x14ac:dyDescent="0.3">
      <c r="A21" s="335">
        <v>19</v>
      </c>
      <c r="B21" s="349" t="s">
        <v>424</v>
      </c>
      <c r="C21" s="351">
        <v>41.5</v>
      </c>
      <c r="D21" s="273">
        <v>1</v>
      </c>
    </row>
    <row r="22" spans="1:4" s="329" customFormat="1" ht="18.75" customHeight="1" x14ac:dyDescent="0.3">
      <c r="A22" s="335">
        <v>20</v>
      </c>
      <c r="B22" s="350" t="s">
        <v>425</v>
      </c>
      <c r="C22" s="351">
        <v>14</v>
      </c>
      <c r="D22" s="273"/>
    </row>
    <row r="23" spans="1:4" s="329" customFormat="1" ht="18.75" customHeight="1" x14ac:dyDescent="0.3">
      <c r="A23" s="335">
        <v>21</v>
      </c>
      <c r="B23" s="350" t="s">
        <v>426</v>
      </c>
      <c r="C23" s="351">
        <v>13.5</v>
      </c>
      <c r="D23" s="273"/>
    </row>
    <row r="24" spans="1:4" s="329" customFormat="1" ht="18.75" customHeight="1" x14ac:dyDescent="0.3">
      <c r="A24" s="335">
        <v>22</v>
      </c>
      <c r="B24" s="349" t="s">
        <v>428</v>
      </c>
      <c r="C24" s="351">
        <v>73.5</v>
      </c>
      <c r="D24" s="273">
        <v>1</v>
      </c>
    </row>
    <row r="25" spans="1:4" s="329" customFormat="1" ht="18.75" customHeight="1" x14ac:dyDescent="0.3">
      <c r="A25" s="335">
        <v>23</v>
      </c>
      <c r="B25" s="349" t="s">
        <v>429</v>
      </c>
      <c r="C25" s="351">
        <v>55</v>
      </c>
      <c r="D25" s="273">
        <v>1</v>
      </c>
    </row>
    <row r="26" spans="1:4" s="329" customFormat="1" ht="18.75" customHeight="1" x14ac:dyDescent="0.3">
      <c r="A26" s="272"/>
      <c r="B26" s="272" t="s">
        <v>12</v>
      </c>
      <c r="C26" s="272">
        <v>559</v>
      </c>
      <c r="D26" s="318">
        <v>26</v>
      </c>
    </row>
    <row r="28" spans="1:4" x14ac:dyDescent="0.25">
      <c r="B28" s="254" t="s">
        <v>808</v>
      </c>
      <c r="C28" s="194" t="s">
        <v>824</v>
      </c>
      <c r="D28" s="194" t="s">
        <v>823</v>
      </c>
    </row>
    <row r="29" spans="1:4" x14ac:dyDescent="0.25">
      <c r="B29" s="255" t="s">
        <v>407</v>
      </c>
      <c r="C29" s="290">
        <v>20</v>
      </c>
      <c r="D29" s="290"/>
    </row>
    <row r="30" spans="1:4" x14ac:dyDescent="0.25">
      <c r="B30" s="255" t="s">
        <v>408</v>
      </c>
      <c r="C30" s="290">
        <v>11</v>
      </c>
      <c r="D30" s="290">
        <v>5</v>
      </c>
    </row>
    <row r="31" spans="1:4" x14ac:dyDescent="0.25">
      <c r="B31" s="255" t="s">
        <v>409</v>
      </c>
      <c r="C31" s="290">
        <v>17</v>
      </c>
      <c r="D31" s="290"/>
    </row>
    <row r="32" spans="1:4" x14ac:dyDescent="0.25">
      <c r="B32" s="255" t="s">
        <v>410</v>
      </c>
      <c r="C32" s="290">
        <v>17</v>
      </c>
      <c r="D32" s="290"/>
    </row>
    <row r="33" spans="2:4" x14ac:dyDescent="0.25">
      <c r="B33" s="255" t="s">
        <v>411</v>
      </c>
      <c r="C33" s="290">
        <v>16.5</v>
      </c>
      <c r="D33" s="290">
        <v>1</v>
      </c>
    </row>
    <row r="34" spans="2:4" x14ac:dyDescent="0.25">
      <c r="B34" s="255" t="s">
        <v>365</v>
      </c>
      <c r="C34" s="290">
        <v>18</v>
      </c>
      <c r="D34" s="290">
        <v>2</v>
      </c>
    </row>
    <row r="35" spans="2:4" x14ac:dyDescent="0.25">
      <c r="B35" s="255" t="s">
        <v>412</v>
      </c>
      <c r="C35" s="290">
        <v>34</v>
      </c>
      <c r="D35" s="290"/>
    </row>
    <row r="36" spans="2:4" x14ac:dyDescent="0.25">
      <c r="B36" s="255" t="s">
        <v>413</v>
      </c>
      <c r="C36" s="290">
        <v>26.5</v>
      </c>
      <c r="D36" s="290"/>
    </row>
    <row r="37" spans="2:4" x14ac:dyDescent="0.25">
      <c r="B37" s="255" t="s">
        <v>428</v>
      </c>
      <c r="C37" s="290">
        <v>73.5</v>
      </c>
      <c r="D37" s="290">
        <v>1</v>
      </c>
    </row>
    <row r="38" spans="2:4" x14ac:dyDescent="0.25">
      <c r="B38" s="255" t="s">
        <v>414</v>
      </c>
      <c r="C38" s="290">
        <v>14.5</v>
      </c>
      <c r="D38" s="290">
        <v>1</v>
      </c>
    </row>
    <row r="39" spans="2:4" x14ac:dyDescent="0.25">
      <c r="B39" s="255" t="s">
        <v>429</v>
      </c>
      <c r="C39" s="290">
        <v>55</v>
      </c>
      <c r="D39" s="290">
        <v>1</v>
      </c>
    </row>
    <row r="40" spans="2:4" x14ac:dyDescent="0.25">
      <c r="B40" s="255" t="s">
        <v>415</v>
      </c>
      <c r="C40" s="290">
        <v>22</v>
      </c>
      <c r="D40" s="290"/>
    </row>
    <row r="41" spans="2:4" x14ac:dyDescent="0.25">
      <c r="B41" s="255" t="s">
        <v>416</v>
      </c>
      <c r="C41" s="290">
        <v>13</v>
      </c>
      <c r="D41" s="290">
        <v>6</v>
      </c>
    </row>
    <row r="42" spans="2:4" x14ac:dyDescent="0.25">
      <c r="B42" s="255" t="s">
        <v>417</v>
      </c>
      <c r="C42" s="290">
        <v>15</v>
      </c>
      <c r="D42" s="290">
        <v>1</v>
      </c>
    </row>
    <row r="43" spans="2:4" x14ac:dyDescent="0.25">
      <c r="B43" s="255" t="s">
        <v>418</v>
      </c>
      <c r="C43" s="290">
        <v>16</v>
      </c>
      <c r="D43" s="290">
        <v>2</v>
      </c>
    </row>
    <row r="44" spans="2:4" x14ac:dyDescent="0.25">
      <c r="B44" s="255" t="s">
        <v>419</v>
      </c>
      <c r="C44" s="290">
        <v>25</v>
      </c>
      <c r="D44" s="290"/>
    </row>
    <row r="45" spans="2:4" x14ac:dyDescent="0.25">
      <c r="B45" s="255" t="s">
        <v>420</v>
      </c>
      <c r="C45" s="290">
        <v>17.5</v>
      </c>
      <c r="D45" s="290"/>
    </row>
    <row r="46" spans="2:4" x14ac:dyDescent="0.25">
      <c r="B46" s="255" t="s">
        <v>421</v>
      </c>
      <c r="C46" s="290">
        <v>49.5</v>
      </c>
      <c r="D46" s="290">
        <v>2</v>
      </c>
    </row>
    <row r="47" spans="2:4" x14ac:dyDescent="0.25">
      <c r="B47" s="255" t="s">
        <v>422</v>
      </c>
      <c r="C47" s="290">
        <v>11.5</v>
      </c>
      <c r="D47" s="290">
        <v>3</v>
      </c>
    </row>
    <row r="48" spans="2:4" x14ac:dyDescent="0.25">
      <c r="B48" s="255" t="s">
        <v>423</v>
      </c>
      <c r="C48" s="290">
        <v>17.5</v>
      </c>
      <c r="D48" s="290"/>
    </row>
    <row r="49" spans="2:4" x14ac:dyDescent="0.25">
      <c r="B49" s="255" t="s">
        <v>424</v>
      </c>
      <c r="C49" s="290">
        <v>41.5</v>
      </c>
      <c r="D49" s="290">
        <v>1</v>
      </c>
    </row>
    <row r="50" spans="2:4" x14ac:dyDescent="0.25">
      <c r="B50" s="255" t="s">
        <v>425</v>
      </c>
      <c r="C50" s="290">
        <v>14</v>
      </c>
      <c r="D50" s="290"/>
    </row>
    <row r="51" spans="2:4" x14ac:dyDescent="0.25">
      <c r="B51" s="255" t="s">
        <v>426</v>
      </c>
      <c r="C51" s="290">
        <v>13.5</v>
      </c>
      <c r="D51" s="290"/>
    </row>
    <row r="52" spans="2:4" x14ac:dyDescent="0.25">
      <c r="B52" s="255" t="s">
        <v>809</v>
      </c>
      <c r="C52" s="290">
        <v>559</v>
      </c>
      <c r="D52" s="290">
        <v>26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28" sqref="I28"/>
    </sheetView>
  </sheetViews>
  <sheetFormatPr defaultRowHeight="15" x14ac:dyDescent="0.25"/>
  <cols>
    <col min="2" max="2" width="38.85546875" customWidth="1"/>
    <col min="3" max="3" width="20.7109375" style="194" bestFit="1" customWidth="1"/>
    <col min="4" max="4" width="23.85546875" style="194" bestFit="1" customWidth="1"/>
  </cols>
  <sheetData>
    <row r="1" spans="1:4" s="329" customFormat="1" ht="30" x14ac:dyDescent="0.3">
      <c r="A1" s="460" t="s">
        <v>430</v>
      </c>
      <c r="B1" s="461"/>
      <c r="C1" s="461"/>
      <c r="D1" s="462"/>
    </row>
    <row r="2" spans="1:4" s="329" customFormat="1" ht="37.5" x14ac:dyDescent="0.3">
      <c r="A2" s="326" t="s">
        <v>819</v>
      </c>
      <c r="B2" s="326" t="s">
        <v>820</v>
      </c>
      <c r="C2" s="326" t="s">
        <v>821</v>
      </c>
      <c r="D2" s="326" t="s">
        <v>822</v>
      </c>
    </row>
    <row r="3" spans="1:4" s="329" customFormat="1" ht="17.25" customHeight="1" x14ac:dyDescent="0.3">
      <c r="A3" s="335">
        <v>1</v>
      </c>
      <c r="B3" s="343" t="s">
        <v>431</v>
      </c>
      <c r="C3" s="340">
        <v>25</v>
      </c>
      <c r="D3" s="273"/>
    </row>
    <row r="4" spans="1:4" s="329" customFormat="1" ht="17.25" customHeight="1" x14ac:dyDescent="0.3">
      <c r="A4" s="335">
        <v>2</v>
      </c>
      <c r="B4" s="343" t="s">
        <v>432</v>
      </c>
      <c r="C4" s="340">
        <v>20</v>
      </c>
      <c r="D4" s="273">
        <v>2</v>
      </c>
    </row>
    <row r="5" spans="1:4" s="329" customFormat="1" ht="17.25" customHeight="1" x14ac:dyDescent="0.3">
      <c r="A5" s="335">
        <v>3</v>
      </c>
      <c r="B5" s="343" t="s">
        <v>433</v>
      </c>
      <c r="C5" s="340">
        <v>25</v>
      </c>
      <c r="D5" s="273">
        <v>2</v>
      </c>
    </row>
    <row r="6" spans="1:4" s="329" customFormat="1" ht="17.25" customHeight="1" x14ac:dyDescent="0.3">
      <c r="A6" s="335">
        <v>4</v>
      </c>
      <c r="B6" s="343" t="s">
        <v>434</v>
      </c>
      <c r="C6" s="340">
        <v>53</v>
      </c>
      <c r="D6" s="273"/>
    </row>
    <row r="7" spans="1:4" s="329" customFormat="1" ht="17.25" customHeight="1" x14ac:dyDescent="0.3">
      <c r="A7" s="335">
        <v>5</v>
      </c>
      <c r="B7" s="343" t="s">
        <v>435</v>
      </c>
      <c r="C7" s="340">
        <v>23</v>
      </c>
      <c r="D7" s="273">
        <v>6</v>
      </c>
    </row>
    <row r="8" spans="1:4" s="329" customFormat="1" ht="17.25" customHeight="1" x14ac:dyDescent="0.3">
      <c r="A8" s="335">
        <v>6</v>
      </c>
      <c r="B8" s="343" t="s">
        <v>436</v>
      </c>
      <c r="C8" s="340">
        <v>12</v>
      </c>
      <c r="D8" s="273"/>
    </row>
    <row r="9" spans="1:4" s="329" customFormat="1" ht="17.25" customHeight="1" x14ac:dyDescent="0.3">
      <c r="A9" s="335">
        <v>7</v>
      </c>
      <c r="B9" s="343" t="s">
        <v>437</v>
      </c>
      <c r="C9" s="340">
        <v>18</v>
      </c>
      <c r="D9" s="273"/>
    </row>
    <row r="10" spans="1:4" s="329" customFormat="1" ht="17.25" customHeight="1" x14ac:dyDescent="0.3">
      <c r="A10" s="335">
        <v>8</v>
      </c>
      <c r="B10" s="343" t="s">
        <v>438</v>
      </c>
      <c r="C10" s="340">
        <v>23</v>
      </c>
      <c r="D10" s="273">
        <v>5</v>
      </c>
    </row>
    <row r="11" spans="1:4" s="329" customFormat="1" ht="17.25" customHeight="1" x14ac:dyDescent="0.3">
      <c r="A11" s="335">
        <v>9</v>
      </c>
      <c r="B11" s="352" t="s">
        <v>439</v>
      </c>
      <c r="C11" s="340">
        <v>20</v>
      </c>
      <c r="D11" s="273"/>
    </row>
    <row r="12" spans="1:4" s="329" customFormat="1" ht="17.25" customHeight="1" x14ac:dyDescent="0.3">
      <c r="A12" s="335">
        <v>10</v>
      </c>
      <c r="B12" s="344" t="s">
        <v>864</v>
      </c>
      <c r="C12" s="340">
        <v>49</v>
      </c>
      <c r="D12" s="273">
        <v>1</v>
      </c>
    </row>
    <row r="13" spans="1:4" s="329" customFormat="1" ht="17.25" customHeight="1" x14ac:dyDescent="0.3">
      <c r="A13" s="335">
        <v>11</v>
      </c>
      <c r="B13" s="352" t="s">
        <v>441</v>
      </c>
      <c r="C13" s="340">
        <v>46</v>
      </c>
      <c r="D13" s="273"/>
    </row>
    <row r="14" spans="1:4" s="329" customFormat="1" ht="17.25" customHeight="1" x14ac:dyDescent="0.3">
      <c r="A14" s="335">
        <v>12</v>
      </c>
      <c r="B14" s="352" t="s">
        <v>442</v>
      </c>
      <c r="C14" s="340">
        <v>52</v>
      </c>
      <c r="D14" s="273"/>
    </row>
    <row r="15" spans="1:4" s="329" customFormat="1" ht="17.25" customHeight="1" x14ac:dyDescent="0.3">
      <c r="A15" s="335">
        <v>13</v>
      </c>
      <c r="B15" s="352" t="s">
        <v>443</v>
      </c>
      <c r="C15" s="340">
        <v>36</v>
      </c>
      <c r="D15" s="273">
        <v>4</v>
      </c>
    </row>
    <row r="16" spans="1:4" s="329" customFormat="1" ht="17.25" customHeight="1" x14ac:dyDescent="0.3">
      <c r="A16" s="335">
        <v>14</v>
      </c>
      <c r="B16" s="352" t="s">
        <v>444</v>
      </c>
      <c r="C16" s="340">
        <v>22</v>
      </c>
      <c r="D16" s="273">
        <v>1</v>
      </c>
    </row>
    <row r="17" spans="1:4" s="329" customFormat="1" ht="18" customHeight="1" x14ac:dyDescent="0.3">
      <c r="A17" s="272"/>
      <c r="B17" s="272" t="s">
        <v>12</v>
      </c>
      <c r="C17" s="272">
        <f>SUM(C3:C16)</f>
        <v>424</v>
      </c>
      <c r="D17" s="318">
        <f t="shared" ref="D17" si="0">SUM(D3:D16)</f>
        <v>21</v>
      </c>
    </row>
    <row r="19" spans="1:4" x14ac:dyDescent="0.25">
      <c r="B19" s="254" t="s">
        <v>808</v>
      </c>
      <c r="C19" s="194" t="s">
        <v>824</v>
      </c>
      <c r="D19" s="194" t="s">
        <v>823</v>
      </c>
    </row>
    <row r="20" spans="1:4" x14ac:dyDescent="0.25">
      <c r="B20" s="255" t="s">
        <v>431</v>
      </c>
      <c r="C20" s="290">
        <v>25</v>
      </c>
      <c r="D20" s="290"/>
    </row>
    <row r="21" spans="1:4" x14ac:dyDescent="0.25">
      <c r="B21" s="255" t="s">
        <v>432</v>
      </c>
      <c r="C21" s="290">
        <v>20</v>
      </c>
      <c r="D21" s="290">
        <v>2</v>
      </c>
    </row>
    <row r="22" spans="1:4" x14ac:dyDescent="0.25">
      <c r="B22" s="255" t="s">
        <v>433</v>
      </c>
      <c r="C22" s="290">
        <v>25</v>
      </c>
      <c r="D22" s="290">
        <v>2</v>
      </c>
    </row>
    <row r="23" spans="1:4" x14ac:dyDescent="0.25">
      <c r="B23" s="255" t="s">
        <v>434</v>
      </c>
      <c r="C23" s="290">
        <v>53</v>
      </c>
      <c r="D23" s="290"/>
    </row>
    <row r="24" spans="1:4" x14ac:dyDescent="0.25">
      <c r="B24" s="255" t="s">
        <v>435</v>
      </c>
      <c r="C24" s="290">
        <v>23</v>
      </c>
      <c r="D24" s="290">
        <v>6</v>
      </c>
    </row>
    <row r="25" spans="1:4" x14ac:dyDescent="0.25">
      <c r="B25" s="255" t="s">
        <v>436</v>
      </c>
      <c r="C25" s="290">
        <v>12</v>
      </c>
      <c r="D25" s="290"/>
    </row>
    <row r="26" spans="1:4" x14ac:dyDescent="0.25">
      <c r="B26" s="255" t="s">
        <v>437</v>
      </c>
      <c r="C26" s="290">
        <v>18</v>
      </c>
      <c r="D26" s="290"/>
    </row>
    <row r="27" spans="1:4" x14ac:dyDescent="0.25">
      <c r="B27" s="255" t="s">
        <v>438</v>
      </c>
      <c r="C27" s="290">
        <v>23</v>
      </c>
      <c r="D27" s="290">
        <v>5</v>
      </c>
    </row>
    <row r="28" spans="1:4" x14ac:dyDescent="0.25">
      <c r="B28" s="255" t="s">
        <v>439</v>
      </c>
      <c r="C28" s="290">
        <v>20</v>
      </c>
      <c r="D28" s="290"/>
    </row>
    <row r="29" spans="1:4" x14ac:dyDescent="0.25">
      <c r="B29" s="255" t="s">
        <v>440</v>
      </c>
      <c r="C29" s="290">
        <v>49</v>
      </c>
      <c r="D29" s="290">
        <v>1</v>
      </c>
    </row>
    <row r="30" spans="1:4" x14ac:dyDescent="0.25">
      <c r="B30" s="255" t="s">
        <v>441</v>
      </c>
      <c r="C30" s="290">
        <v>46</v>
      </c>
      <c r="D30" s="290"/>
    </row>
    <row r="31" spans="1:4" x14ac:dyDescent="0.25">
      <c r="B31" s="255" t="s">
        <v>442</v>
      </c>
      <c r="C31" s="290">
        <v>52</v>
      </c>
      <c r="D31" s="290"/>
    </row>
    <row r="32" spans="1:4" x14ac:dyDescent="0.25">
      <c r="B32" s="255" t="s">
        <v>443</v>
      </c>
      <c r="C32" s="290">
        <v>36</v>
      </c>
      <c r="D32" s="290">
        <v>4</v>
      </c>
    </row>
    <row r="33" spans="2:4" x14ac:dyDescent="0.25">
      <c r="B33" s="255" t="s">
        <v>444</v>
      </c>
      <c r="C33" s="290">
        <v>22</v>
      </c>
      <c r="D33" s="290">
        <v>1</v>
      </c>
    </row>
    <row r="34" spans="2:4" x14ac:dyDescent="0.25">
      <c r="B34" s="255" t="s">
        <v>809</v>
      </c>
      <c r="C34" s="290">
        <v>424</v>
      </c>
      <c r="D34" s="290">
        <v>21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="90" zoomScaleNormal="90" workbookViewId="0">
      <selection activeCell="Y18" sqref="Y18"/>
    </sheetView>
  </sheetViews>
  <sheetFormatPr defaultRowHeight="27" x14ac:dyDescent="0.4"/>
  <cols>
    <col min="1" max="1" width="6.85546875" style="251" customWidth="1"/>
    <col min="2" max="2" width="31.85546875" style="396" customWidth="1"/>
    <col min="3" max="3" width="31" style="397" bestFit="1" customWidth="1"/>
    <col min="4" max="4" width="24" style="398" bestFit="1" customWidth="1"/>
    <col min="5" max="5" width="21" customWidth="1"/>
  </cols>
  <sheetData>
    <row r="1" spans="1:5" ht="37.5" x14ac:dyDescent="0.25">
      <c r="A1" s="274" t="s">
        <v>819</v>
      </c>
      <c r="B1" s="274" t="s">
        <v>865</v>
      </c>
      <c r="C1" s="317" t="s">
        <v>19</v>
      </c>
      <c r="D1" s="389" t="s">
        <v>825</v>
      </c>
      <c r="E1" s="389"/>
    </row>
    <row r="2" spans="1:5" ht="18.75" x14ac:dyDescent="0.25">
      <c r="A2" s="335">
        <v>1</v>
      </c>
      <c r="B2" s="394" t="s">
        <v>162</v>
      </c>
      <c r="C2" s="335">
        <v>706</v>
      </c>
      <c r="D2" s="390">
        <v>44</v>
      </c>
      <c r="E2" s="391"/>
    </row>
    <row r="3" spans="1:5" ht="18.75" x14ac:dyDescent="0.25">
      <c r="A3" s="335">
        <v>2</v>
      </c>
      <c r="B3" s="394" t="s">
        <v>193</v>
      </c>
      <c r="C3" s="335">
        <v>413</v>
      </c>
      <c r="D3" s="390">
        <v>136</v>
      </c>
      <c r="E3" s="391"/>
    </row>
    <row r="4" spans="1:5" ht="18.75" x14ac:dyDescent="0.25">
      <c r="A4" s="335">
        <v>3</v>
      </c>
      <c r="B4" s="394" t="s">
        <v>211</v>
      </c>
      <c r="C4" s="335">
        <v>1387</v>
      </c>
      <c r="D4" s="390">
        <v>56</v>
      </c>
      <c r="E4" s="390">
        <v>1</v>
      </c>
    </row>
    <row r="5" spans="1:5" ht="18.75" x14ac:dyDescent="0.25">
      <c r="A5" s="335">
        <v>4</v>
      </c>
      <c r="B5" s="394" t="s">
        <v>261</v>
      </c>
      <c r="C5" s="335">
        <v>819</v>
      </c>
      <c r="D5" s="390">
        <v>31</v>
      </c>
      <c r="E5" s="391"/>
    </row>
    <row r="6" spans="1:5" s="25" customFormat="1" ht="18.75" x14ac:dyDescent="0.25">
      <c r="A6" s="335">
        <v>5</v>
      </c>
      <c r="B6" s="394" t="s">
        <v>287</v>
      </c>
      <c r="C6" s="335">
        <v>658</v>
      </c>
      <c r="D6" s="390">
        <v>50</v>
      </c>
      <c r="E6" s="391"/>
    </row>
    <row r="7" spans="1:5" ht="18.75" x14ac:dyDescent="0.25">
      <c r="A7" s="335">
        <v>6</v>
      </c>
      <c r="B7" s="394" t="s">
        <v>314</v>
      </c>
      <c r="C7" s="335">
        <v>425</v>
      </c>
      <c r="D7" s="390">
        <v>41</v>
      </c>
      <c r="E7" s="391"/>
    </row>
    <row r="8" spans="1:5" ht="18.75" x14ac:dyDescent="0.25">
      <c r="A8" s="335">
        <v>7</v>
      </c>
      <c r="B8" s="394" t="s">
        <v>329</v>
      </c>
      <c r="C8" s="335">
        <v>809</v>
      </c>
      <c r="D8" s="390">
        <v>83</v>
      </c>
      <c r="E8" s="391"/>
    </row>
    <row r="9" spans="1:5" ht="18.75" x14ac:dyDescent="0.25">
      <c r="A9" s="335">
        <v>8</v>
      </c>
      <c r="B9" s="394" t="s">
        <v>359</v>
      </c>
      <c r="C9" s="335">
        <v>420</v>
      </c>
      <c r="D9" s="390">
        <v>57</v>
      </c>
      <c r="E9" s="391"/>
    </row>
    <row r="10" spans="1:5" ht="18.75" x14ac:dyDescent="0.25">
      <c r="A10" s="335">
        <v>9</v>
      </c>
      <c r="B10" s="394" t="s">
        <v>377</v>
      </c>
      <c r="C10" s="335">
        <v>773</v>
      </c>
      <c r="D10" s="390">
        <v>24</v>
      </c>
      <c r="E10" s="391"/>
    </row>
    <row r="11" spans="1:5" ht="18.75" x14ac:dyDescent="0.25">
      <c r="A11" s="335">
        <v>10</v>
      </c>
      <c r="B11" s="394" t="s">
        <v>406</v>
      </c>
      <c r="C11" s="335">
        <v>559</v>
      </c>
      <c r="D11" s="390">
        <v>26</v>
      </c>
      <c r="E11" s="391"/>
    </row>
    <row r="12" spans="1:5" ht="18.75" x14ac:dyDescent="0.25">
      <c r="A12" s="335">
        <v>11</v>
      </c>
      <c r="B12" s="394" t="s">
        <v>430</v>
      </c>
      <c r="C12" s="335">
        <v>424</v>
      </c>
      <c r="D12" s="390">
        <v>21</v>
      </c>
      <c r="E12" s="391"/>
    </row>
    <row r="13" spans="1:5" ht="18.75" x14ac:dyDescent="0.25">
      <c r="A13" s="335">
        <v>12</v>
      </c>
      <c r="B13" s="394" t="s">
        <v>446</v>
      </c>
      <c r="C13" s="335">
        <v>756</v>
      </c>
      <c r="D13" s="390">
        <v>46</v>
      </c>
      <c r="E13" s="391"/>
    </row>
    <row r="14" spans="1:5" s="25" customFormat="1" ht="18.75" x14ac:dyDescent="0.25">
      <c r="A14" s="335">
        <v>13</v>
      </c>
      <c r="B14" s="394" t="s">
        <v>477</v>
      </c>
      <c r="C14" s="335">
        <v>593</v>
      </c>
      <c r="D14" s="390">
        <v>59</v>
      </c>
      <c r="E14" s="391"/>
    </row>
    <row r="15" spans="1:5" ht="18.75" x14ac:dyDescent="0.25">
      <c r="A15" s="335">
        <v>14</v>
      </c>
      <c r="B15" s="394" t="s">
        <v>503</v>
      </c>
      <c r="C15" s="335">
        <v>989</v>
      </c>
      <c r="D15" s="390">
        <v>63</v>
      </c>
      <c r="E15" s="391"/>
    </row>
    <row r="16" spans="1:5" ht="18.75" x14ac:dyDescent="0.25">
      <c r="A16" s="335">
        <v>15</v>
      </c>
      <c r="B16" s="394" t="s">
        <v>539</v>
      </c>
      <c r="C16" s="335">
        <v>708</v>
      </c>
      <c r="D16" s="390">
        <v>124</v>
      </c>
      <c r="E16" s="391"/>
    </row>
    <row r="17" spans="1:7" ht="18.75" x14ac:dyDescent="0.25">
      <c r="A17" s="335">
        <v>16</v>
      </c>
      <c r="B17" s="394" t="s">
        <v>573</v>
      </c>
      <c r="C17" s="335">
        <v>411</v>
      </c>
      <c r="D17" s="390">
        <v>42</v>
      </c>
      <c r="E17" s="391"/>
    </row>
    <row r="18" spans="1:7" ht="18.75" x14ac:dyDescent="0.25">
      <c r="A18" s="335">
        <v>17</v>
      </c>
      <c r="B18" s="394" t="s">
        <v>592</v>
      </c>
      <c r="C18" s="335">
        <v>523</v>
      </c>
      <c r="D18" s="390">
        <v>48</v>
      </c>
      <c r="E18" s="391"/>
    </row>
    <row r="19" spans="1:7" ht="18.75" x14ac:dyDescent="0.25">
      <c r="A19" s="335">
        <v>18</v>
      </c>
      <c r="B19" s="394" t="s">
        <v>614</v>
      </c>
      <c r="C19" s="335">
        <v>385</v>
      </c>
      <c r="D19" s="390">
        <v>25</v>
      </c>
      <c r="E19" s="391"/>
    </row>
    <row r="20" spans="1:7" ht="18.75" x14ac:dyDescent="0.25">
      <c r="A20" s="335">
        <v>19</v>
      </c>
      <c r="B20" s="394" t="s">
        <v>632</v>
      </c>
      <c r="C20" s="335">
        <v>1152</v>
      </c>
      <c r="D20" s="390">
        <v>67</v>
      </c>
      <c r="E20" s="391"/>
    </row>
    <row r="21" spans="1:7" s="25" customFormat="1" ht="18.75" x14ac:dyDescent="0.25">
      <c r="A21" s="335">
        <v>20</v>
      </c>
      <c r="B21" s="394" t="s">
        <v>671</v>
      </c>
      <c r="C21" s="335">
        <v>487</v>
      </c>
      <c r="D21" s="390">
        <v>44</v>
      </c>
      <c r="E21" s="391"/>
    </row>
    <row r="22" spans="1:7" ht="18.75" x14ac:dyDescent="0.25">
      <c r="A22" s="335">
        <v>21</v>
      </c>
      <c r="B22" s="394" t="s">
        <v>696</v>
      </c>
      <c r="C22" s="335">
        <v>522</v>
      </c>
      <c r="D22" s="390">
        <v>22</v>
      </c>
      <c r="E22" s="391"/>
    </row>
    <row r="23" spans="1:7" ht="18.75" x14ac:dyDescent="0.25">
      <c r="A23" s="335">
        <v>22</v>
      </c>
      <c r="B23" s="394" t="s">
        <v>717</v>
      </c>
      <c r="C23" s="335">
        <v>561</v>
      </c>
      <c r="D23" s="390">
        <v>89</v>
      </c>
      <c r="E23" s="391"/>
    </row>
    <row r="24" spans="1:7" ht="18.75" x14ac:dyDescent="0.25">
      <c r="A24" s="335">
        <v>23</v>
      </c>
      <c r="B24" s="394" t="s">
        <v>742</v>
      </c>
      <c r="C24" s="335">
        <v>313</v>
      </c>
      <c r="D24" s="390">
        <v>7</v>
      </c>
      <c r="E24" s="390">
        <v>2</v>
      </c>
    </row>
    <row r="25" spans="1:7" s="25" customFormat="1" ht="18.75" x14ac:dyDescent="0.25">
      <c r="A25" s="335">
        <v>24</v>
      </c>
      <c r="B25" s="394" t="s">
        <v>759</v>
      </c>
      <c r="C25" s="335">
        <v>514</v>
      </c>
      <c r="D25" s="390">
        <v>41</v>
      </c>
      <c r="E25" s="391"/>
    </row>
    <row r="26" spans="1:7" ht="18.75" x14ac:dyDescent="0.25">
      <c r="A26" s="335">
        <v>25</v>
      </c>
      <c r="B26" s="394" t="s">
        <v>785</v>
      </c>
      <c r="C26" s="335">
        <v>930</v>
      </c>
      <c r="D26" s="390">
        <v>4</v>
      </c>
      <c r="E26" s="391"/>
    </row>
    <row r="27" spans="1:7" ht="18.75" x14ac:dyDescent="0.25">
      <c r="A27" s="335"/>
      <c r="B27" s="395" t="s">
        <v>806</v>
      </c>
      <c r="C27" s="392">
        <f>SUM(C2:C26)</f>
        <v>16237</v>
      </c>
      <c r="D27" s="393">
        <f>SUM(D2:D26)</f>
        <v>1250</v>
      </c>
      <c r="E27" s="391"/>
    </row>
    <row r="28" spans="1:7" s="251" customFormat="1" x14ac:dyDescent="0.4">
      <c r="A28" s="248"/>
      <c r="B28" s="396"/>
      <c r="C28" s="397"/>
      <c r="D28" s="398"/>
      <c r="E28"/>
      <c r="F28"/>
      <c r="G28"/>
    </row>
    <row r="29" spans="1:7" s="251" customFormat="1" ht="26.25" x14ac:dyDescent="0.4">
      <c r="A29" s="248"/>
      <c r="B29" s="254" t="s">
        <v>808</v>
      </c>
      <c r="C29" s="194" t="s">
        <v>824</v>
      </c>
      <c r="D29" s="194" t="s">
        <v>823</v>
      </c>
      <c r="E29"/>
      <c r="F29"/>
      <c r="G29"/>
    </row>
    <row r="30" spans="1:7" s="251" customFormat="1" ht="26.25" x14ac:dyDescent="0.4">
      <c r="A30" s="248"/>
      <c r="B30" s="255" t="s">
        <v>162</v>
      </c>
      <c r="C30" s="290">
        <v>706</v>
      </c>
      <c r="D30" s="290">
        <v>44</v>
      </c>
      <c r="E30"/>
      <c r="F30"/>
      <c r="G30"/>
    </row>
    <row r="31" spans="1:7" s="251" customFormat="1" ht="26.25" x14ac:dyDescent="0.4">
      <c r="A31" s="248"/>
      <c r="B31" s="255" t="s">
        <v>193</v>
      </c>
      <c r="C31" s="290">
        <v>413</v>
      </c>
      <c r="D31" s="290">
        <v>136</v>
      </c>
      <c r="E31"/>
      <c r="F31"/>
      <c r="G31"/>
    </row>
    <row r="32" spans="1:7" s="251" customFormat="1" ht="26.25" x14ac:dyDescent="0.4">
      <c r="A32" s="248"/>
      <c r="B32" s="255" t="s">
        <v>211</v>
      </c>
      <c r="C32" s="290">
        <v>1387</v>
      </c>
      <c r="D32" s="290">
        <v>56</v>
      </c>
      <c r="E32"/>
      <c r="F32"/>
      <c r="G32"/>
    </row>
    <row r="33" spans="1:7" s="251" customFormat="1" ht="26.25" x14ac:dyDescent="0.4">
      <c r="A33" s="248"/>
      <c r="B33" s="255" t="s">
        <v>261</v>
      </c>
      <c r="C33" s="290">
        <v>819</v>
      </c>
      <c r="D33" s="290">
        <v>31</v>
      </c>
      <c r="E33"/>
      <c r="F33"/>
      <c r="G33"/>
    </row>
    <row r="34" spans="1:7" s="251" customFormat="1" ht="26.25" x14ac:dyDescent="0.4">
      <c r="A34" s="248"/>
      <c r="B34" s="255" t="s">
        <v>287</v>
      </c>
      <c r="C34" s="290">
        <v>658</v>
      </c>
      <c r="D34" s="290">
        <v>50</v>
      </c>
      <c r="E34"/>
      <c r="F34"/>
      <c r="G34"/>
    </row>
    <row r="35" spans="1:7" s="251" customFormat="1" ht="26.25" x14ac:dyDescent="0.4">
      <c r="A35" s="248"/>
      <c r="B35" s="255" t="s">
        <v>314</v>
      </c>
      <c r="C35" s="290">
        <v>425</v>
      </c>
      <c r="D35" s="290">
        <v>41</v>
      </c>
      <c r="E35"/>
      <c r="F35"/>
      <c r="G35"/>
    </row>
    <row r="36" spans="1:7" s="251" customFormat="1" ht="26.25" x14ac:dyDescent="0.4">
      <c r="A36" s="248"/>
      <c r="B36" s="255" t="s">
        <v>329</v>
      </c>
      <c r="C36" s="290">
        <v>809</v>
      </c>
      <c r="D36" s="290">
        <v>83</v>
      </c>
      <c r="E36"/>
      <c r="F36"/>
      <c r="G36"/>
    </row>
    <row r="37" spans="1:7" s="251" customFormat="1" ht="26.25" x14ac:dyDescent="0.4">
      <c r="A37" s="248"/>
      <c r="B37" s="255" t="s">
        <v>359</v>
      </c>
      <c r="C37" s="290">
        <v>420</v>
      </c>
      <c r="D37" s="290">
        <v>57</v>
      </c>
      <c r="E37"/>
      <c r="F37"/>
      <c r="G37"/>
    </row>
    <row r="38" spans="1:7" s="251" customFormat="1" ht="26.25" x14ac:dyDescent="0.4">
      <c r="A38" s="248"/>
      <c r="B38" s="255" t="s">
        <v>377</v>
      </c>
      <c r="C38" s="290">
        <v>773</v>
      </c>
      <c r="D38" s="290">
        <v>24</v>
      </c>
      <c r="E38"/>
      <c r="F38"/>
      <c r="G38"/>
    </row>
    <row r="39" spans="1:7" s="251" customFormat="1" ht="26.25" x14ac:dyDescent="0.4">
      <c r="A39" s="248"/>
      <c r="B39" s="255" t="s">
        <v>406</v>
      </c>
      <c r="C39" s="290">
        <v>559</v>
      </c>
      <c r="D39" s="290">
        <v>26</v>
      </c>
      <c r="E39"/>
      <c r="F39"/>
      <c r="G39"/>
    </row>
    <row r="40" spans="1:7" s="251" customFormat="1" ht="26.25" x14ac:dyDescent="0.4">
      <c r="A40" s="248"/>
      <c r="B40" s="255" t="s">
        <v>430</v>
      </c>
      <c r="C40" s="290">
        <v>424</v>
      </c>
      <c r="D40" s="290">
        <v>21</v>
      </c>
      <c r="E40"/>
      <c r="F40"/>
      <c r="G40"/>
    </row>
    <row r="41" spans="1:7" s="251" customFormat="1" ht="26.25" x14ac:dyDescent="0.4">
      <c r="A41" s="248"/>
      <c r="B41" s="255" t="s">
        <v>446</v>
      </c>
      <c r="C41" s="290">
        <v>756</v>
      </c>
      <c r="D41" s="290">
        <v>46</v>
      </c>
      <c r="E41"/>
      <c r="F41"/>
      <c r="G41"/>
    </row>
    <row r="42" spans="1:7" s="251" customFormat="1" ht="26.25" x14ac:dyDescent="0.4">
      <c r="A42" s="248"/>
      <c r="B42" s="255" t="s">
        <v>785</v>
      </c>
      <c r="C42" s="290">
        <v>930</v>
      </c>
      <c r="D42" s="290">
        <v>4</v>
      </c>
      <c r="E42"/>
      <c r="F42"/>
      <c r="G42"/>
    </row>
    <row r="43" spans="1:7" s="251" customFormat="1" ht="26.25" x14ac:dyDescent="0.4">
      <c r="A43" s="248"/>
      <c r="B43" s="255" t="s">
        <v>477</v>
      </c>
      <c r="C43" s="290">
        <v>593</v>
      </c>
      <c r="D43" s="290">
        <v>59</v>
      </c>
      <c r="E43"/>
      <c r="F43"/>
      <c r="G43"/>
    </row>
    <row r="44" spans="1:7" s="251" customFormat="1" ht="26.25" x14ac:dyDescent="0.4">
      <c r="A44" s="248"/>
      <c r="B44" s="255" t="s">
        <v>503</v>
      </c>
      <c r="C44" s="290">
        <v>989</v>
      </c>
      <c r="D44" s="290">
        <v>63</v>
      </c>
      <c r="E44"/>
      <c r="F44"/>
      <c r="G44"/>
    </row>
    <row r="45" spans="1:7" s="251" customFormat="1" ht="26.25" x14ac:dyDescent="0.4">
      <c r="A45" s="248"/>
      <c r="B45" s="255" t="s">
        <v>539</v>
      </c>
      <c r="C45" s="290">
        <v>708</v>
      </c>
      <c r="D45" s="290">
        <v>124</v>
      </c>
      <c r="E45"/>
      <c r="F45"/>
      <c r="G45"/>
    </row>
    <row r="46" spans="1:7" s="251" customFormat="1" ht="26.25" x14ac:dyDescent="0.4">
      <c r="A46" s="248"/>
      <c r="B46" s="255" t="s">
        <v>573</v>
      </c>
      <c r="C46" s="290">
        <v>411</v>
      </c>
      <c r="D46" s="290">
        <v>42</v>
      </c>
      <c r="E46"/>
      <c r="F46"/>
      <c r="G46"/>
    </row>
    <row r="47" spans="1:7" s="251" customFormat="1" ht="26.25" x14ac:dyDescent="0.4">
      <c r="A47" s="248"/>
      <c r="B47" s="255" t="s">
        <v>592</v>
      </c>
      <c r="C47" s="290">
        <v>523</v>
      </c>
      <c r="D47" s="290">
        <v>48</v>
      </c>
      <c r="E47"/>
      <c r="F47"/>
      <c r="G47"/>
    </row>
    <row r="48" spans="1:7" s="251" customFormat="1" ht="26.25" x14ac:dyDescent="0.4">
      <c r="A48" s="248"/>
      <c r="B48" s="255" t="s">
        <v>614</v>
      </c>
      <c r="C48" s="290">
        <v>385</v>
      </c>
      <c r="D48" s="290">
        <v>25</v>
      </c>
      <c r="E48"/>
      <c r="F48"/>
      <c r="G48"/>
    </row>
    <row r="49" spans="1:7" s="251" customFormat="1" ht="26.25" x14ac:dyDescent="0.4">
      <c r="A49" s="248"/>
      <c r="B49" s="255" t="s">
        <v>632</v>
      </c>
      <c r="C49" s="290">
        <v>1152</v>
      </c>
      <c r="D49" s="290">
        <v>67</v>
      </c>
      <c r="E49"/>
      <c r="F49"/>
      <c r="G49"/>
    </row>
    <row r="50" spans="1:7" s="251" customFormat="1" ht="26.25" x14ac:dyDescent="0.4">
      <c r="A50" s="248"/>
      <c r="B50" s="255" t="s">
        <v>671</v>
      </c>
      <c r="C50" s="290">
        <v>487</v>
      </c>
      <c r="D50" s="290">
        <v>44</v>
      </c>
      <c r="E50"/>
      <c r="F50"/>
      <c r="G50"/>
    </row>
    <row r="51" spans="1:7" s="251" customFormat="1" ht="26.25" x14ac:dyDescent="0.4">
      <c r="A51" s="248"/>
      <c r="B51" s="255" t="s">
        <v>696</v>
      </c>
      <c r="C51" s="290">
        <v>522</v>
      </c>
      <c r="D51" s="290">
        <v>22</v>
      </c>
      <c r="E51"/>
      <c r="F51"/>
      <c r="G51"/>
    </row>
    <row r="52" spans="1:7" s="251" customFormat="1" ht="26.25" x14ac:dyDescent="0.4">
      <c r="A52" s="248"/>
      <c r="B52" s="255" t="s">
        <v>717</v>
      </c>
      <c r="C52" s="290">
        <v>561</v>
      </c>
      <c r="D52" s="290">
        <v>89</v>
      </c>
      <c r="E52"/>
      <c r="F52"/>
      <c r="G52"/>
    </row>
    <row r="53" spans="1:7" s="251" customFormat="1" ht="26.25" x14ac:dyDescent="0.4">
      <c r="A53" s="248"/>
      <c r="B53" s="255" t="s">
        <v>742</v>
      </c>
      <c r="C53" s="290">
        <v>313</v>
      </c>
      <c r="D53" s="290">
        <v>7</v>
      </c>
      <c r="E53"/>
      <c r="F53"/>
      <c r="G53"/>
    </row>
    <row r="54" spans="1:7" s="251" customFormat="1" ht="26.25" x14ac:dyDescent="0.4">
      <c r="A54" s="248"/>
      <c r="B54" s="255" t="s">
        <v>759</v>
      </c>
      <c r="C54" s="290">
        <v>514</v>
      </c>
      <c r="D54" s="290">
        <v>41</v>
      </c>
      <c r="E54"/>
      <c r="F54"/>
      <c r="G54"/>
    </row>
    <row r="55" spans="1:7" s="251" customFormat="1" ht="26.25" x14ac:dyDescent="0.4">
      <c r="A55" s="248"/>
      <c r="B55" s="255" t="s">
        <v>809</v>
      </c>
      <c r="C55" s="290">
        <v>16237</v>
      </c>
      <c r="D55" s="290">
        <v>1250</v>
      </c>
      <c r="E55"/>
      <c r="F55"/>
      <c r="G55"/>
    </row>
    <row r="56" spans="1:7" s="251" customFormat="1" x14ac:dyDescent="0.4">
      <c r="A56" s="248"/>
      <c r="B56" s="396"/>
      <c r="C56" s="397"/>
      <c r="D56" s="398"/>
      <c r="E56"/>
      <c r="F56"/>
      <c r="G56"/>
    </row>
    <row r="57" spans="1:7" s="251" customFormat="1" x14ac:dyDescent="0.4">
      <c r="A57" s="248"/>
      <c r="B57" s="396"/>
      <c r="C57" s="397"/>
      <c r="D57" s="398"/>
      <c r="E57"/>
      <c r="F57"/>
      <c r="G57"/>
    </row>
    <row r="58" spans="1:7" s="251" customFormat="1" x14ac:dyDescent="0.4">
      <c r="A58" s="248"/>
      <c r="B58" s="396"/>
      <c r="C58" s="397"/>
      <c r="D58" s="398"/>
      <c r="E58"/>
      <c r="F58"/>
      <c r="G58"/>
    </row>
    <row r="59" spans="1:7" s="251" customFormat="1" x14ac:dyDescent="0.4">
      <c r="A59" s="248"/>
      <c r="B59" s="396"/>
      <c r="C59" s="397"/>
      <c r="D59" s="398"/>
      <c r="E59"/>
      <c r="F59"/>
      <c r="G59"/>
    </row>
    <row r="60" spans="1:7" s="251" customFormat="1" x14ac:dyDescent="0.4">
      <c r="A60" s="248"/>
      <c r="B60" s="396"/>
      <c r="C60" s="397"/>
      <c r="D60" s="398"/>
      <c r="E60"/>
      <c r="F60"/>
      <c r="G60"/>
    </row>
    <row r="61" spans="1:7" s="251" customFormat="1" x14ac:dyDescent="0.4">
      <c r="A61" s="248"/>
      <c r="B61" s="396"/>
      <c r="C61" s="397"/>
      <c r="D61" s="398"/>
      <c r="E61"/>
      <c r="F61"/>
      <c r="G61"/>
    </row>
    <row r="62" spans="1:7" s="251" customFormat="1" x14ac:dyDescent="0.4">
      <c r="A62" s="248"/>
      <c r="B62" s="396"/>
      <c r="C62" s="397"/>
      <c r="D62" s="398"/>
      <c r="E62"/>
      <c r="F62"/>
      <c r="G62"/>
    </row>
    <row r="63" spans="1:7" s="251" customFormat="1" x14ac:dyDescent="0.4">
      <c r="A63" s="248"/>
      <c r="B63" s="396"/>
      <c r="C63" s="397"/>
      <c r="D63" s="398"/>
      <c r="E63"/>
      <c r="F63"/>
      <c r="G63"/>
    </row>
    <row r="64" spans="1:7" s="251" customFormat="1" x14ac:dyDescent="0.4">
      <c r="A64" s="248"/>
      <c r="B64" s="396"/>
      <c r="C64" s="397"/>
      <c r="D64" s="398"/>
      <c r="E64"/>
      <c r="F64"/>
      <c r="G64"/>
    </row>
    <row r="65" spans="1:7" s="251" customFormat="1" x14ac:dyDescent="0.4">
      <c r="A65" s="248"/>
      <c r="B65" s="396"/>
      <c r="C65" s="397"/>
      <c r="D65" s="398"/>
      <c r="E65"/>
      <c r="F65"/>
      <c r="G65"/>
    </row>
    <row r="66" spans="1:7" s="251" customFormat="1" x14ac:dyDescent="0.4">
      <c r="A66" s="248"/>
      <c r="B66" s="396"/>
      <c r="C66" s="397"/>
      <c r="D66" s="398"/>
      <c r="E66"/>
      <c r="F66"/>
      <c r="G66"/>
    </row>
    <row r="67" spans="1:7" s="251" customFormat="1" x14ac:dyDescent="0.4">
      <c r="A67" s="248"/>
      <c r="B67" s="396"/>
      <c r="C67" s="397"/>
      <c r="D67" s="398"/>
      <c r="E67"/>
      <c r="F67"/>
      <c r="G67"/>
    </row>
    <row r="68" spans="1:7" s="251" customFormat="1" x14ac:dyDescent="0.4">
      <c r="A68" s="248"/>
      <c r="B68" s="396"/>
      <c r="C68" s="397"/>
      <c r="D68" s="398"/>
      <c r="E68"/>
      <c r="F68"/>
      <c r="G68"/>
    </row>
    <row r="69" spans="1:7" s="251" customFormat="1" x14ac:dyDescent="0.4">
      <c r="A69" s="248"/>
      <c r="B69" s="396"/>
      <c r="C69" s="397"/>
      <c r="D69" s="398"/>
      <c r="E69"/>
      <c r="F69"/>
      <c r="G69"/>
    </row>
    <row r="70" spans="1:7" s="251" customFormat="1" x14ac:dyDescent="0.4">
      <c r="A70" s="248"/>
      <c r="B70" s="396"/>
      <c r="C70" s="397"/>
      <c r="D70" s="398"/>
      <c r="E70"/>
      <c r="F70"/>
      <c r="G70"/>
    </row>
    <row r="71" spans="1:7" s="251" customFormat="1" x14ac:dyDescent="0.4">
      <c r="A71" s="248"/>
      <c r="B71" s="396"/>
      <c r="C71" s="397"/>
      <c r="D71" s="398"/>
      <c r="E71"/>
      <c r="F71"/>
      <c r="G71"/>
    </row>
    <row r="72" spans="1:7" s="251" customFormat="1" x14ac:dyDescent="0.4">
      <c r="A72" s="248"/>
      <c r="B72" s="396"/>
      <c r="C72" s="397"/>
      <c r="D72" s="398"/>
      <c r="E72"/>
      <c r="F72"/>
      <c r="G72"/>
    </row>
    <row r="73" spans="1:7" s="251" customFormat="1" x14ac:dyDescent="0.4">
      <c r="A73" s="248"/>
      <c r="B73" s="396"/>
      <c r="C73" s="397"/>
      <c r="D73" s="398"/>
      <c r="E73"/>
      <c r="F73"/>
      <c r="G73"/>
    </row>
    <row r="74" spans="1:7" s="251" customFormat="1" x14ac:dyDescent="0.4">
      <c r="A74" s="248"/>
      <c r="B74" s="396"/>
      <c r="C74" s="397"/>
      <c r="D74" s="398"/>
      <c r="E74"/>
      <c r="F74"/>
      <c r="G74"/>
    </row>
    <row r="75" spans="1:7" s="251" customFormat="1" x14ac:dyDescent="0.4">
      <c r="A75" s="248"/>
      <c r="B75" s="396"/>
      <c r="C75" s="397"/>
      <c r="D75" s="398"/>
      <c r="E75"/>
      <c r="F75"/>
      <c r="G75"/>
    </row>
    <row r="76" spans="1:7" s="251" customFormat="1" x14ac:dyDescent="0.4">
      <c r="A76" s="248"/>
      <c r="B76" s="396"/>
      <c r="C76" s="397"/>
      <c r="D76" s="398"/>
      <c r="E76"/>
      <c r="F76"/>
      <c r="G76"/>
    </row>
    <row r="77" spans="1:7" s="251" customFormat="1" x14ac:dyDescent="0.4">
      <c r="A77" s="248"/>
      <c r="B77" s="396"/>
      <c r="C77" s="397"/>
      <c r="D77" s="398"/>
      <c r="E77"/>
      <c r="F77"/>
      <c r="G77"/>
    </row>
    <row r="78" spans="1:7" s="251" customFormat="1" x14ac:dyDescent="0.4">
      <c r="A78" s="248"/>
      <c r="B78" s="396"/>
      <c r="C78" s="397"/>
      <c r="D78" s="398"/>
      <c r="E78"/>
      <c r="F78"/>
      <c r="G78"/>
    </row>
    <row r="79" spans="1:7" s="251" customFormat="1" x14ac:dyDescent="0.4">
      <c r="A79" s="248"/>
      <c r="B79" s="396"/>
      <c r="C79" s="397"/>
      <c r="D79" s="398"/>
      <c r="E79"/>
      <c r="F79"/>
      <c r="G79"/>
    </row>
    <row r="80" spans="1:7" s="251" customFormat="1" x14ac:dyDescent="0.4">
      <c r="A80" s="248"/>
      <c r="B80" s="396"/>
      <c r="C80" s="397"/>
      <c r="D80" s="398"/>
      <c r="E80"/>
      <c r="F80"/>
      <c r="G80"/>
    </row>
    <row r="81" spans="1:7" s="251" customFormat="1" x14ac:dyDescent="0.4">
      <c r="A81" s="248"/>
      <c r="B81" s="396"/>
      <c r="C81" s="397"/>
      <c r="D81" s="398"/>
      <c r="E81"/>
      <c r="F81"/>
      <c r="G81"/>
    </row>
    <row r="82" spans="1:7" s="251" customFormat="1" x14ac:dyDescent="0.4">
      <c r="A82" s="248"/>
      <c r="B82" s="396"/>
      <c r="C82" s="397"/>
      <c r="D82" s="398"/>
      <c r="E82"/>
      <c r="F82"/>
      <c r="G82"/>
    </row>
    <row r="83" spans="1:7" s="251" customFormat="1" x14ac:dyDescent="0.4">
      <c r="A83" s="248"/>
      <c r="B83" s="396"/>
      <c r="C83" s="397"/>
      <c r="D83" s="398"/>
      <c r="E83"/>
      <c r="F83"/>
      <c r="G83"/>
    </row>
    <row r="84" spans="1:7" s="251" customFormat="1" x14ac:dyDescent="0.4">
      <c r="A84" s="248"/>
      <c r="B84" s="396"/>
      <c r="C84" s="397"/>
      <c r="D84" s="398"/>
      <c r="E84"/>
      <c r="F84"/>
      <c r="G84"/>
    </row>
    <row r="85" spans="1:7" s="251" customFormat="1" x14ac:dyDescent="0.4">
      <c r="A85" s="248"/>
      <c r="B85" s="396"/>
      <c r="C85" s="397"/>
      <c r="D85" s="398"/>
      <c r="E85"/>
      <c r="F85"/>
      <c r="G85"/>
    </row>
    <row r="86" spans="1:7" s="251" customFormat="1" x14ac:dyDescent="0.4">
      <c r="A86" s="248"/>
      <c r="B86" s="396"/>
      <c r="C86" s="397"/>
      <c r="D86" s="398"/>
      <c r="E86"/>
      <c r="F86"/>
      <c r="G86"/>
    </row>
    <row r="87" spans="1:7" s="251" customFormat="1" x14ac:dyDescent="0.4">
      <c r="A87" s="248"/>
      <c r="B87" s="396"/>
      <c r="C87" s="397"/>
      <c r="D87" s="398"/>
      <c r="E87"/>
      <c r="F87"/>
      <c r="G87"/>
    </row>
    <row r="88" spans="1:7" s="251" customFormat="1" x14ac:dyDescent="0.4">
      <c r="A88" s="248"/>
      <c r="B88" s="396"/>
      <c r="C88" s="397"/>
      <c r="D88" s="398"/>
      <c r="E88"/>
      <c r="F88"/>
      <c r="G88"/>
    </row>
    <row r="89" spans="1:7" s="251" customFormat="1" x14ac:dyDescent="0.4">
      <c r="A89" s="248"/>
      <c r="B89" s="396"/>
      <c r="C89" s="397"/>
      <c r="D89" s="398"/>
      <c r="E89"/>
      <c r="F89"/>
      <c r="G89"/>
    </row>
    <row r="90" spans="1:7" s="251" customFormat="1" x14ac:dyDescent="0.4">
      <c r="A90" s="248"/>
      <c r="B90" s="396"/>
      <c r="C90" s="397"/>
      <c r="D90" s="398"/>
      <c r="E90"/>
      <c r="F90"/>
      <c r="G90"/>
    </row>
    <row r="91" spans="1:7" s="251" customFormat="1" x14ac:dyDescent="0.4">
      <c r="A91" s="248"/>
      <c r="B91" s="396"/>
      <c r="C91" s="397"/>
      <c r="D91" s="398"/>
      <c r="E91"/>
      <c r="F91"/>
      <c r="G91"/>
    </row>
    <row r="92" spans="1:7" s="251" customFormat="1" x14ac:dyDescent="0.4">
      <c r="A92" s="248"/>
      <c r="B92" s="396"/>
      <c r="C92" s="397"/>
      <c r="D92" s="398"/>
      <c r="E92"/>
      <c r="F92"/>
      <c r="G92"/>
    </row>
    <row r="93" spans="1:7" s="251" customFormat="1" x14ac:dyDescent="0.4">
      <c r="A93" s="248"/>
      <c r="B93" s="396"/>
      <c r="C93" s="397"/>
      <c r="D93" s="398"/>
      <c r="E93"/>
      <c r="F93"/>
      <c r="G93"/>
    </row>
    <row r="94" spans="1:7" s="251" customFormat="1" x14ac:dyDescent="0.4">
      <c r="A94" s="248"/>
      <c r="B94" s="396"/>
      <c r="C94" s="397"/>
      <c r="D94" s="398"/>
      <c r="E94"/>
      <c r="F94"/>
      <c r="G94"/>
    </row>
    <row r="95" spans="1:7" s="251" customFormat="1" x14ac:dyDescent="0.4">
      <c r="A95" s="248"/>
      <c r="B95" s="396"/>
      <c r="C95" s="397"/>
      <c r="D95" s="398"/>
      <c r="E95"/>
      <c r="F95"/>
      <c r="G95"/>
    </row>
    <row r="96" spans="1:7" s="251" customFormat="1" x14ac:dyDescent="0.4">
      <c r="A96" s="248"/>
      <c r="B96" s="396"/>
      <c r="C96" s="397"/>
      <c r="D96" s="398"/>
      <c r="E96"/>
      <c r="F96"/>
      <c r="G96"/>
    </row>
    <row r="97" spans="1:7" s="251" customFormat="1" x14ac:dyDescent="0.4">
      <c r="A97" s="248"/>
      <c r="B97" s="396"/>
      <c r="C97" s="397"/>
      <c r="D97" s="398"/>
      <c r="E97"/>
      <c r="F97"/>
      <c r="G97"/>
    </row>
    <row r="98" spans="1:7" s="251" customFormat="1" x14ac:dyDescent="0.4">
      <c r="A98" s="248"/>
      <c r="B98" s="396"/>
      <c r="C98" s="397"/>
      <c r="D98" s="398"/>
      <c r="E98"/>
      <c r="F98"/>
      <c r="G98"/>
    </row>
    <row r="99" spans="1:7" s="251" customFormat="1" x14ac:dyDescent="0.4">
      <c r="A99" s="248"/>
      <c r="B99" s="396"/>
      <c r="C99" s="397"/>
      <c r="D99" s="398"/>
      <c r="E99"/>
      <c r="F99"/>
      <c r="G99"/>
    </row>
    <row r="100" spans="1:7" s="251" customFormat="1" x14ac:dyDescent="0.4">
      <c r="A100" s="248"/>
      <c r="B100" s="396"/>
      <c r="C100" s="397"/>
      <c r="D100" s="398"/>
      <c r="E100"/>
      <c r="F100"/>
      <c r="G100"/>
    </row>
    <row r="101" spans="1:7" s="251" customFormat="1" x14ac:dyDescent="0.4">
      <c r="A101" s="248"/>
      <c r="B101" s="396"/>
      <c r="C101" s="397"/>
      <c r="D101" s="398"/>
      <c r="E101"/>
      <c r="F101"/>
      <c r="G101"/>
    </row>
    <row r="102" spans="1:7" s="251" customFormat="1" x14ac:dyDescent="0.4">
      <c r="A102" s="248"/>
      <c r="B102" s="396"/>
      <c r="C102" s="397"/>
      <c r="D102" s="398"/>
      <c r="E102"/>
      <c r="F102"/>
      <c r="G102"/>
    </row>
    <row r="103" spans="1:7" s="251" customFormat="1" x14ac:dyDescent="0.4">
      <c r="A103" s="248"/>
      <c r="B103" s="396"/>
      <c r="C103" s="397"/>
      <c r="D103" s="398"/>
      <c r="E103"/>
      <c r="F103"/>
      <c r="G103"/>
    </row>
    <row r="104" spans="1:7" s="251" customFormat="1" x14ac:dyDescent="0.4">
      <c r="A104" s="248"/>
      <c r="B104" s="396"/>
      <c r="C104" s="397"/>
      <c r="D104" s="398"/>
      <c r="E104"/>
      <c r="F104"/>
      <c r="G104"/>
    </row>
    <row r="105" spans="1:7" s="251" customFormat="1" x14ac:dyDescent="0.4">
      <c r="A105" s="248"/>
      <c r="B105" s="396"/>
      <c r="C105" s="397"/>
      <c r="D105" s="398"/>
      <c r="E105"/>
      <c r="F105"/>
      <c r="G105"/>
    </row>
    <row r="106" spans="1:7" s="251" customFormat="1" x14ac:dyDescent="0.4">
      <c r="A106" s="248"/>
      <c r="B106" s="396"/>
      <c r="C106" s="397"/>
      <c r="D106" s="398"/>
      <c r="E106"/>
      <c r="F106"/>
      <c r="G106"/>
    </row>
    <row r="107" spans="1:7" s="251" customFormat="1" x14ac:dyDescent="0.4">
      <c r="A107" s="248"/>
      <c r="B107" s="396"/>
      <c r="C107" s="397"/>
      <c r="D107" s="398"/>
      <c r="E107"/>
      <c r="F107"/>
      <c r="G107"/>
    </row>
    <row r="108" spans="1:7" s="251" customFormat="1" x14ac:dyDescent="0.4">
      <c r="A108" s="248"/>
      <c r="B108" s="396"/>
      <c r="C108" s="397"/>
      <c r="D108" s="398"/>
      <c r="E108"/>
      <c r="F108"/>
      <c r="G108"/>
    </row>
    <row r="109" spans="1:7" s="251" customFormat="1" x14ac:dyDescent="0.4">
      <c r="A109" s="248"/>
      <c r="B109" s="396"/>
      <c r="C109" s="397"/>
      <c r="D109" s="398"/>
      <c r="E109"/>
      <c r="F109"/>
      <c r="G109"/>
    </row>
    <row r="110" spans="1:7" s="251" customFormat="1" x14ac:dyDescent="0.4">
      <c r="A110" s="248"/>
      <c r="B110" s="396"/>
      <c r="C110" s="397"/>
      <c r="D110" s="398"/>
      <c r="E110"/>
      <c r="F110"/>
      <c r="G110"/>
    </row>
    <row r="111" spans="1:7" s="251" customFormat="1" x14ac:dyDescent="0.4">
      <c r="A111" s="248"/>
      <c r="B111" s="396"/>
      <c r="C111" s="397"/>
      <c r="D111" s="398"/>
      <c r="E111"/>
      <c r="F111"/>
      <c r="G111"/>
    </row>
    <row r="112" spans="1:7" s="251" customFormat="1" x14ac:dyDescent="0.4">
      <c r="A112" s="248"/>
      <c r="B112" s="396"/>
      <c r="C112" s="397"/>
      <c r="D112" s="398"/>
      <c r="E112"/>
      <c r="F112"/>
      <c r="G112"/>
    </row>
    <row r="113" spans="1:7" s="251" customFormat="1" x14ac:dyDescent="0.4">
      <c r="A113" s="248"/>
      <c r="B113" s="396"/>
      <c r="C113" s="397"/>
      <c r="D113" s="398"/>
      <c r="E113"/>
      <c r="F113"/>
      <c r="G113"/>
    </row>
    <row r="114" spans="1:7" s="251" customFormat="1" x14ac:dyDescent="0.4">
      <c r="A114" s="248"/>
      <c r="B114" s="396"/>
      <c r="C114" s="397"/>
      <c r="D114" s="398"/>
      <c r="E114"/>
      <c r="F114"/>
      <c r="G114"/>
    </row>
  </sheetData>
  <pageMargins left="0.7" right="0.7" top="0.75" bottom="0.75" header="0.3" footer="0.3"/>
  <pageSetup paperSize="9" orientation="portrait" horizontalDpi="300" verticalDpi="30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U17" sqref="U17"/>
    </sheetView>
  </sheetViews>
  <sheetFormatPr defaultRowHeight="15" x14ac:dyDescent="0.25"/>
  <cols>
    <col min="2" max="2" width="38.7109375" bestFit="1" customWidth="1"/>
    <col min="3" max="3" width="24" style="330" bestFit="1" customWidth="1"/>
    <col min="4" max="4" width="22.42578125" style="330" bestFit="1" customWidth="1"/>
  </cols>
  <sheetData>
    <row r="1" spans="1:4" s="6" customFormat="1" ht="22.5" x14ac:dyDescent="0.25">
      <c r="A1" s="448" t="s">
        <v>446</v>
      </c>
      <c r="B1" s="449"/>
      <c r="C1" s="449"/>
      <c r="D1" s="450"/>
    </row>
    <row r="2" spans="1:4" s="6" customFormat="1" ht="15.75" x14ac:dyDescent="0.25">
      <c r="A2" s="303" t="s">
        <v>819</v>
      </c>
      <c r="B2" s="303" t="s">
        <v>820</v>
      </c>
      <c r="C2" s="346" t="s">
        <v>821</v>
      </c>
      <c r="D2" s="346" t="s">
        <v>822</v>
      </c>
    </row>
    <row r="3" spans="1:4" s="6" customFormat="1" ht="19.5" customHeight="1" x14ac:dyDescent="0.25">
      <c r="A3" s="280">
        <v>1</v>
      </c>
      <c r="B3" s="345" t="s">
        <v>447</v>
      </c>
      <c r="C3" s="353">
        <v>17</v>
      </c>
      <c r="D3" s="354"/>
    </row>
    <row r="4" spans="1:4" s="6" customFormat="1" ht="19.5" customHeight="1" x14ac:dyDescent="0.25">
      <c r="A4" s="280">
        <v>2</v>
      </c>
      <c r="B4" s="345" t="s">
        <v>448</v>
      </c>
      <c r="C4" s="353">
        <v>16</v>
      </c>
      <c r="D4" s="354"/>
    </row>
    <row r="5" spans="1:4" s="6" customFormat="1" ht="19.5" customHeight="1" x14ac:dyDescent="0.25">
      <c r="A5" s="280">
        <v>3</v>
      </c>
      <c r="B5" s="345" t="s">
        <v>449</v>
      </c>
      <c r="C5" s="353">
        <v>16</v>
      </c>
      <c r="D5" s="354">
        <v>3</v>
      </c>
    </row>
    <row r="6" spans="1:4" s="6" customFormat="1" ht="19.5" customHeight="1" x14ac:dyDescent="0.25">
      <c r="A6" s="280">
        <v>4</v>
      </c>
      <c r="B6" s="345" t="s">
        <v>450</v>
      </c>
      <c r="C6" s="353">
        <v>23</v>
      </c>
      <c r="D6" s="354">
        <v>1</v>
      </c>
    </row>
    <row r="7" spans="1:4" s="6" customFormat="1" ht="19.5" customHeight="1" x14ac:dyDescent="0.25">
      <c r="A7" s="280">
        <v>5</v>
      </c>
      <c r="B7" s="345" t="s">
        <v>451</v>
      </c>
      <c r="C7" s="353">
        <v>47</v>
      </c>
      <c r="D7" s="354"/>
    </row>
    <row r="8" spans="1:4" s="6" customFormat="1" ht="19.5" customHeight="1" x14ac:dyDescent="0.25">
      <c r="A8" s="280">
        <v>6</v>
      </c>
      <c r="B8" s="345" t="s">
        <v>452</v>
      </c>
      <c r="C8" s="353">
        <v>17</v>
      </c>
      <c r="D8" s="354"/>
    </row>
    <row r="9" spans="1:4" s="6" customFormat="1" ht="19.5" customHeight="1" x14ac:dyDescent="0.25">
      <c r="A9" s="280">
        <v>7</v>
      </c>
      <c r="B9" s="345" t="s">
        <v>453</v>
      </c>
      <c r="C9" s="353">
        <v>21</v>
      </c>
      <c r="D9" s="354">
        <v>3</v>
      </c>
    </row>
    <row r="10" spans="1:4" s="6" customFormat="1" ht="19.5" customHeight="1" x14ac:dyDescent="0.25">
      <c r="A10" s="280">
        <v>8</v>
      </c>
      <c r="B10" s="345" t="s">
        <v>454</v>
      </c>
      <c r="C10" s="353">
        <v>20</v>
      </c>
      <c r="D10" s="354">
        <v>1</v>
      </c>
    </row>
    <row r="11" spans="1:4" s="6" customFormat="1" ht="19.5" customHeight="1" x14ac:dyDescent="0.25">
      <c r="A11" s="280">
        <v>9</v>
      </c>
      <c r="B11" s="345" t="s">
        <v>455</v>
      </c>
      <c r="C11" s="353">
        <v>17</v>
      </c>
      <c r="D11" s="354"/>
    </row>
    <row r="12" spans="1:4" s="6" customFormat="1" ht="19.5" customHeight="1" x14ac:dyDescent="0.25">
      <c r="A12" s="280">
        <v>10</v>
      </c>
      <c r="B12" s="345" t="s">
        <v>456</v>
      </c>
      <c r="C12" s="353">
        <v>23</v>
      </c>
      <c r="D12" s="354"/>
    </row>
    <row r="13" spans="1:4" s="6" customFormat="1" ht="19.5" customHeight="1" x14ac:dyDescent="0.25">
      <c r="A13" s="280">
        <v>11</v>
      </c>
      <c r="B13" s="345" t="s">
        <v>457</v>
      </c>
      <c r="C13" s="353">
        <v>20</v>
      </c>
      <c r="D13" s="354">
        <v>5</v>
      </c>
    </row>
    <row r="14" spans="1:4" s="6" customFormat="1" ht="19.5" customHeight="1" x14ac:dyDescent="0.25">
      <c r="A14" s="280">
        <v>12</v>
      </c>
      <c r="B14" s="345" t="s">
        <v>458</v>
      </c>
      <c r="C14" s="353">
        <v>14</v>
      </c>
      <c r="D14" s="354"/>
    </row>
    <row r="15" spans="1:4" s="6" customFormat="1" ht="19.5" customHeight="1" x14ac:dyDescent="0.25">
      <c r="A15" s="280">
        <v>13</v>
      </c>
      <c r="B15" s="345" t="s">
        <v>459</v>
      </c>
      <c r="C15" s="353">
        <v>24</v>
      </c>
      <c r="D15" s="354">
        <v>1</v>
      </c>
    </row>
    <row r="16" spans="1:4" s="6" customFormat="1" ht="19.5" customHeight="1" x14ac:dyDescent="0.25">
      <c r="A16" s="280">
        <v>14</v>
      </c>
      <c r="B16" s="345" t="s">
        <v>460</v>
      </c>
      <c r="C16" s="353">
        <v>14</v>
      </c>
      <c r="D16" s="354"/>
    </row>
    <row r="17" spans="1:4" s="6" customFormat="1" ht="19.5" customHeight="1" x14ac:dyDescent="0.25">
      <c r="A17" s="280">
        <v>15</v>
      </c>
      <c r="B17" s="345" t="s">
        <v>461</v>
      </c>
      <c r="C17" s="353">
        <v>33</v>
      </c>
      <c r="D17" s="354"/>
    </row>
    <row r="18" spans="1:4" s="6" customFormat="1" ht="19.5" customHeight="1" x14ac:dyDescent="0.25">
      <c r="A18" s="280">
        <v>16</v>
      </c>
      <c r="B18" s="345" t="s">
        <v>462</v>
      </c>
      <c r="C18" s="353">
        <v>15</v>
      </c>
      <c r="D18" s="354"/>
    </row>
    <row r="19" spans="1:4" s="6" customFormat="1" ht="19.5" customHeight="1" x14ac:dyDescent="0.25">
      <c r="A19" s="280">
        <v>17</v>
      </c>
      <c r="B19" s="345" t="s">
        <v>463</v>
      </c>
      <c r="C19" s="353">
        <v>21</v>
      </c>
      <c r="D19" s="354">
        <v>3</v>
      </c>
    </row>
    <row r="20" spans="1:4" s="6" customFormat="1" ht="19.5" customHeight="1" x14ac:dyDescent="0.25">
      <c r="A20" s="280">
        <v>18</v>
      </c>
      <c r="B20" s="345" t="s">
        <v>464</v>
      </c>
      <c r="C20" s="353">
        <v>17</v>
      </c>
      <c r="D20" s="354"/>
    </row>
    <row r="21" spans="1:4" s="6" customFormat="1" ht="19.5" customHeight="1" x14ac:dyDescent="0.25">
      <c r="A21" s="280">
        <v>19</v>
      </c>
      <c r="B21" s="345" t="s">
        <v>465</v>
      </c>
      <c r="C21" s="353">
        <v>41</v>
      </c>
      <c r="D21" s="354">
        <v>13</v>
      </c>
    </row>
    <row r="22" spans="1:4" s="6" customFormat="1" ht="19.5" customHeight="1" x14ac:dyDescent="0.25">
      <c r="A22" s="280">
        <v>20</v>
      </c>
      <c r="B22" s="345" t="s">
        <v>466</v>
      </c>
      <c r="C22" s="353">
        <v>17</v>
      </c>
      <c r="D22" s="354"/>
    </row>
    <row r="23" spans="1:4" s="6" customFormat="1" ht="19.5" customHeight="1" x14ac:dyDescent="0.25">
      <c r="A23" s="280">
        <v>21</v>
      </c>
      <c r="B23" s="345" t="s">
        <v>467</v>
      </c>
      <c r="C23" s="353">
        <v>14</v>
      </c>
      <c r="D23" s="354">
        <v>3</v>
      </c>
    </row>
    <row r="24" spans="1:4" s="6" customFormat="1" ht="19.5" customHeight="1" x14ac:dyDescent="0.25">
      <c r="A24" s="280">
        <v>22</v>
      </c>
      <c r="B24" s="345" t="s">
        <v>468</v>
      </c>
      <c r="C24" s="353">
        <v>28</v>
      </c>
      <c r="D24" s="354"/>
    </row>
    <row r="25" spans="1:4" s="6" customFormat="1" ht="19.5" customHeight="1" x14ac:dyDescent="0.25">
      <c r="A25" s="280">
        <v>23</v>
      </c>
      <c r="B25" s="345" t="s">
        <v>469</v>
      </c>
      <c r="C25" s="353">
        <v>24</v>
      </c>
      <c r="D25" s="354"/>
    </row>
    <row r="26" spans="1:4" s="6" customFormat="1" ht="19.5" customHeight="1" x14ac:dyDescent="0.25">
      <c r="A26" s="280">
        <v>24</v>
      </c>
      <c r="B26" s="345" t="s">
        <v>471</v>
      </c>
      <c r="C26" s="353">
        <v>42</v>
      </c>
      <c r="D26" s="354">
        <v>5</v>
      </c>
    </row>
    <row r="27" spans="1:4" s="6" customFormat="1" ht="19.5" customHeight="1" x14ac:dyDescent="0.25">
      <c r="A27" s="280">
        <v>25</v>
      </c>
      <c r="B27" s="345" t="s">
        <v>472</v>
      </c>
      <c r="C27" s="353">
        <v>46</v>
      </c>
      <c r="D27" s="354"/>
    </row>
    <row r="28" spans="1:4" s="6" customFormat="1" ht="19.5" customHeight="1" x14ac:dyDescent="0.25">
      <c r="A28" s="280">
        <v>26</v>
      </c>
      <c r="B28" s="345" t="s">
        <v>473</v>
      </c>
      <c r="C28" s="353">
        <v>37</v>
      </c>
      <c r="D28" s="354"/>
    </row>
    <row r="29" spans="1:4" s="6" customFormat="1" ht="19.5" customHeight="1" x14ac:dyDescent="0.25">
      <c r="A29" s="280">
        <v>27</v>
      </c>
      <c r="B29" s="345" t="s">
        <v>474</v>
      </c>
      <c r="C29" s="353">
        <v>40</v>
      </c>
      <c r="D29" s="354"/>
    </row>
    <row r="30" spans="1:4" s="6" customFormat="1" ht="19.5" customHeight="1" x14ac:dyDescent="0.25">
      <c r="A30" s="280">
        <v>28</v>
      </c>
      <c r="B30" s="345" t="s">
        <v>475</v>
      </c>
      <c r="C30" s="353">
        <v>44</v>
      </c>
      <c r="D30" s="354">
        <v>8</v>
      </c>
    </row>
    <row r="31" spans="1:4" s="6" customFormat="1" ht="19.5" customHeight="1" x14ac:dyDescent="0.25">
      <c r="A31" s="280">
        <v>29</v>
      </c>
      <c r="B31" s="345" t="s">
        <v>476</v>
      </c>
      <c r="C31" s="353">
        <v>48</v>
      </c>
      <c r="D31" s="354"/>
    </row>
    <row r="32" spans="1:4" s="6" customFormat="1" ht="19.5" customHeight="1" x14ac:dyDescent="0.25">
      <c r="A32" s="278"/>
      <c r="B32" s="278" t="s">
        <v>12</v>
      </c>
      <c r="C32" s="355">
        <v>756</v>
      </c>
      <c r="D32" s="356">
        <v>46</v>
      </c>
    </row>
    <row r="34" spans="2:4" x14ac:dyDescent="0.25">
      <c r="B34" s="254" t="s">
        <v>808</v>
      </c>
      <c r="C34" s="330" t="s">
        <v>824</v>
      </c>
      <c r="D34" s="330" t="s">
        <v>823</v>
      </c>
    </row>
    <row r="35" spans="2:4" x14ac:dyDescent="0.25">
      <c r="B35" s="255" t="s">
        <v>447</v>
      </c>
      <c r="C35" s="331">
        <v>17</v>
      </c>
      <c r="D35" s="331"/>
    </row>
    <row r="36" spans="2:4" x14ac:dyDescent="0.25">
      <c r="B36" s="255" t="s">
        <v>448</v>
      </c>
      <c r="C36" s="331">
        <v>16</v>
      </c>
      <c r="D36" s="331"/>
    </row>
    <row r="37" spans="2:4" x14ac:dyDescent="0.25">
      <c r="B37" s="255" t="s">
        <v>449</v>
      </c>
      <c r="C37" s="331">
        <v>16</v>
      </c>
      <c r="D37" s="331">
        <v>3</v>
      </c>
    </row>
    <row r="38" spans="2:4" x14ac:dyDescent="0.25">
      <c r="B38" s="255" t="s">
        <v>471</v>
      </c>
      <c r="C38" s="331">
        <v>42</v>
      </c>
      <c r="D38" s="331">
        <v>5</v>
      </c>
    </row>
    <row r="39" spans="2:4" x14ac:dyDescent="0.25">
      <c r="B39" s="255" t="s">
        <v>450</v>
      </c>
      <c r="C39" s="331">
        <v>23</v>
      </c>
      <c r="D39" s="331">
        <v>1</v>
      </c>
    </row>
    <row r="40" spans="2:4" x14ac:dyDescent="0.25">
      <c r="B40" s="255" t="s">
        <v>451</v>
      </c>
      <c r="C40" s="331">
        <v>47</v>
      </c>
      <c r="D40" s="331"/>
    </row>
    <row r="41" spans="2:4" x14ac:dyDescent="0.25">
      <c r="B41" s="255" t="s">
        <v>452</v>
      </c>
      <c r="C41" s="331">
        <v>17</v>
      </c>
      <c r="D41" s="331"/>
    </row>
    <row r="42" spans="2:4" x14ac:dyDescent="0.25">
      <c r="B42" s="255" t="s">
        <v>453</v>
      </c>
      <c r="C42" s="331">
        <v>21</v>
      </c>
      <c r="D42" s="331">
        <v>3</v>
      </c>
    </row>
    <row r="43" spans="2:4" x14ac:dyDescent="0.25">
      <c r="B43" s="255" t="s">
        <v>472</v>
      </c>
      <c r="C43" s="331">
        <v>46</v>
      </c>
      <c r="D43" s="331"/>
    </row>
    <row r="44" spans="2:4" x14ac:dyDescent="0.25">
      <c r="B44" s="255" t="s">
        <v>454</v>
      </c>
      <c r="C44" s="331">
        <v>20</v>
      </c>
      <c r="D44" s="331">
        <v>1</v>
      </c>
    </row>
    <row r="45" spans="2:4" x14ac:dyDescent="0.25">
      <c r="B45" s="255" t="s">
        <v>455</v>
      </c>
      <c r="C45" s="331">
        <v>17</v>
      </c>
      <c r="D45" s="331"/>
    </row>
    <row r="46" spans="2:4" x14ac:dyDescent="0.25">
      <c r="B46" s="255" t="s">
        <v>473</v>
      </c>
      <c r="C46" s="331">
        <v>37</v>
      </c>
      <c r="D46" s="331"/>
    </row>
    <row r="47" spans="2:4" x14ac:dyDescent="0.25">
      <c r="B47" s="255" t="s">
        <v>456</v>
      </c>
      <c r="C47" s="331">
        <v>23</v>
      </c>
      <c r="D47" s="331"/>
    </row>
    <row r="48" spans="2:4" x14ac:dyDescent="0.25">
      <c r="B48" s="255" t="s">
        <v>457</v>
      </c>
      <c r="C48" s="331">
        <v>20</v>
      </c>
      <c r="D48" s="331">
        <v>5</v>
      </c>
    </row>
    <row r="49" spans="2:4" x14ac:dyDescent="0.25">
      <c r="B49" s="255" t="s">
        <v>458</v>
      </c>
      <c r="C49" s="331">
        <v>14</v>
      </c>
      <c r="D49" s="331"/>
    </row>
    <row r="50" spans="2:4" x14ac:dyDescent="0.25">
      <c r="B50" s="255" t="s">
        <v>459</v>
      </c>
      <c r="C50" s="331">
        <v>24</v>
      </c>
      <c r="D50" s="331">
        <v>1</v>
      </c>
    </row>
    <row r="51" spans="2:4" x14ac:dyDescent="0.25">
      <c r="B51" s="255" t="s">
        <v>460</v>
      </c>
      <c r="C51" s="331">
        <v>14</v>
      </c>
      <c r="D51" s="331"/>
    </row>
    <row r="52" spans="2:4" x14ac:dyDescent="0.25">
      <c r="B52" s="255" t="s">
        <v>461</v>
      </c>
      <c r="C52" s="331">
        <v>33</v>
      </c>
      <c r="D52" s="331"/>
    </row>
    <row r="53" spans="2:4" x14ac:dyDescent="0.25">
      <c r="B53" s="255" t="s">
        <v>474</v>
      </c>
      <c r="C53" s="331">
        <v>40</v>
      </c>
      <c r="D53" s="331"/>
    </row>
    <row r="54" spans="2:4" x14ac:dyDescent="0.25">
      <c r="B54" s="255" t="s">
        <v>462</v>
      </c>
      <c r="C54" s="331">
        <v>15</v>
      </c>
      <c r="D54" s="331"/>
    </row>
    <row r="55" spans="2:4" x14ac:dyDescent="0.25">
      <c r="B55" s="255" t="s">
        <v>463</v>
      </c>
      <c r="C55" s="331">
        <v>21</v>
      </c>
      <c r="D55" s="331">
        <v>3</v>
      </c>
    </row>
    <row r="56" spans="2:4" x14ac:dyDescent="0.25">
      <c r="B56" s="255" t="s">
        <v>464</v>
      </c>
      <c r="C56" s="331">
        <v>17</v>
      </c>
      <c r="D56" s="331"/>
    </row>
    <row r="57" spans="2:4" x14ac:dyDescent="0.25">
      <c r="B57" s="255" t="s">
        <v>465</v>
      </c>
      <c r="C57" s="331">
        <v>41</v>
      </c>
      <c r="D57" s="331">
        <v>13</v>
      </c>
    </row>
    <row r="58" spans="2:4" x14ac:dyDescent="0.25">
      <c r="B58" s="255" t="s">
        <v>466</v>
      </c>
      <c r="C58" s="331">
        <v>17</v>
      </c>
      <c r="D58" s="331"/>
    </row>
    <row r="59" spans="2:4" x14ac:dyDescent="0.25">
      <c r="B59" s="255" t="s">
        <v>467</v>
      </c>
      <c r="C59" s="331">
        <v>14</v>
      </c>
      <c r="D59" s="331">
        <v>3</v>
      </c>
    </row>
    <row r="60" spans="2:4" x14ac:dyDescent="0.25">
      <c r="B60" s="255" t="s">
        <v>475</v>
      </c>
      <c r="C60" s="331">
        <v>44</v>
      </c>
      <c r="D60" s="331">
        <v>8</v>
      </c>
    </row>
    <row r="61" spans="2:4" x14ac:dyDescent="0.25">
      <c r="B61" s="255" t="s">
        <v>468</v>
      </c>
      <c r="C61" s="331">
        <v>28</v>
      </c>
      <c r="D61" s="331"/>
    </row>
    <row r="62" spans="2:4" x14ac:dyDescent="0.25">
      <c r="B62" s="255" t="s">
        <v>476</v>
      </c>
      <c r="C62" s="331">
        <v>48</v>
      </c>
      <c r="D62" s="331"/>
    </row>
    <row r="63" spans="2:4" x14ac:dyDescent="0.25">
      <c r="B63" s="255" t="s">
        <v>469</v>
      </c>
      <c r="C63" s="331">
        <v>24</v>
      </c>
      <c r="D63" s="331"/>
    </row>
    <row r="64" spans="2:4" x14ac:dyDescent="0.25">
      <c r="B64" s="255" t="s">
        <v>809</v>
      </c>
      <c r="C64" s="331">
        <v>756</v>
      </c>
      <c r="D64" s="331">
        <v>46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2" sqref="A2:D2"/>
    </sheetView>
  </sheetViews>
  <sheetFormatPr defaultRowHeight="15" x14ac:dyDescent="0.25"/>
  <cols>
    <col min="2" max="2" width="40.140625" bestFit="1" customWidth="1"/>
    <col min="3" max="3" width="24.28515625" style="330" bestFit="1" customWidth="1"/>
    <col min="4" max="4" width="22.42578125" style="330" bestFit="1" customWidth="1"/>
  </cols>
  <sheetData>
    <row r="1" spans="1:4" s="329" customFormat="1" ht="25.5" x14ac:dyDescent="0.3">
      <c r="A1" s="445" t="s">
        <v>477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1" t="s">
        <v>821</v>
      </c>
      <c r="D2" s="361" t="s">
        <v>822</v>
      </c>
    </row>
    <row r="3" spans="1:4" s="329" customFormat="1" ht="18" customHeight="1" x14ac:dyDescent="0.3">
      <c r="A3" s="335">
        <v>1</v>
      </c>
      <c r="B3" s="357" t="s">
        <v>478</v>
      </c>
      <c r="C3" s="341">
        <v>19</v>
      </c>
      <c r="D3" s="342"/>
    </row>
    <row r="4" spans="1:4" s="329" customFormat="1" ht="18" customHeight="1" x14ac:dyDescent="0.3">
      <c r="A4" s="335">
        <v>2</v>
      </c>
      <c r="B4" s="357" t="s">
        <v>479</v>
      </c>
      <c r="C4" s="341">
        <v>17</v>
      </c>
      <c r="D4" s="342">
        <v>5</v>
      </c>
    </row>
    <row r="5" spans="1:4" s="329" customFormat="1" ht="18" customHeight="1" x14ac:dyDescent="0.3">
      <c r="A5" s="335">
        <v>3</v>
      </c>
      <c r="B5" s="357" t="s">
        <v>480</v>
      </c>
      <c r="C5" s="341">
        <v>14</v>
      </c>
      <c r="D5" s="342"/>
    </row>
    <row r="6" spans="1:4" s="329" customFormat="1" ht="18" customHeight="1" x14ac:dyDescent="0.3">
      <c r="A6" s="335">
        <v>4</v>
      </c>
      <c r="B6" s="357" t="s">
        <v>481</v>
      </c>
      <c r="C6" s="341">
        <v>15</v>
      </c>
      <c r="D6" s="342">
        <v>6</v>
      </c>
    </row>
    <row r="7" spans="1:4" s="329" customFormat="1" ht="18" customHeight="1" x14ac:dyDescent="0.3">
      <c r="A7" s="335">
        <v>5</v>
      </c>
      <c r="B7" s="357" t="s">
        <v>482</v>
      </c>
      <c r="C7" s="341">
        <v>11</v>
      </c>
      <c r="D7" s="342"/>
    </row>
    <row r="8" spans="1:4" s="329" customFormat="1" ht="18" customHeight="1" x14ac:dyDescent="0.3">
      <c r="A8" s="335">
        <v>6</v>
      </c>
      <c r="B8" s="357" t="s">
        <v>483</v>
      </c>
      <c r="C8" s="341">
        <v>17</v>
      </c>
      <c r="D8" s="342">
        <v>1</v>
      </c>
    </row>
    <row r="9" spans="1:4" s="329" customFormat="1" ht="18" customHeight="1" x14ac:dyDescent="0.3">
      <c r="A9" s="335">
        <v>7</v>
      </c>
      <c r="B9" s="357" t="s">
        <v>484</v>
      </c>
      <c r="C9" s="341">
        <v>43</v>
      </c>
      <c r="D9" s="342">
        <v>2</v>
      </c>
    </row>
    <row r="10" spans="1:4" s="329" customFormat="1" ht="18" customHeight="1" x14ac:dyDescent="0.3">
      <c r="A10" s="335">
        <v>8</v>
      </c>
      <c r="B10" s="357" t="s">
        <v>485</v>
      </c>
      <c r="C10" s="341">
        <v>15</v>
      </c>
      <c r="D10" s="342"/>
    </row>
    <row r="11" spans="1:4" s="329" customFormat="1" ht="18" customHeight="1" x14ac:dyDescent="0.3">
      <c r="A11" s="335">
        <v>9</v>
      </c>
      <c r="B11" s="357" t="s">
        <v>486</v>
      </c>
      <c r="C11" s="341">
        <v>17</v>
      </c>
      <c r="D11" s="342">
        <v>1</v>
      </c>
    </row>
    <row r="12" spans="1:4" s="329" customFormat="1" ht="18" customHeight="1" x14ac:dyDescent="0.3">
      <c r="A12" s="335">
        <v>10</v>
      </c>
      <c r="B12" s="357" t="s">
        <v>487</v>
      </c>
      <c r="C12" s="341">
        <v>13</v>
      </c>
      <c r="D12" s="342"/>
    </row>
    <row r="13" spans="1:4" s="329" customFormat="1" ht="18" customHeight="1" x14ac:dyDescent="0.3">
      <c r="A13" s="335">
        <v>11</v>
      </c>
      <c r="B13" s="358" t="s">
        <v>488</v>
      </c>
      <c r="C13" s="341">
        <v>23</v>
      </c>
      <c r="D13" s="342">
        <v>10</v>
      </c>
    </row>
    <row r="14" spans="1:4" s="329" customFormat="1" ht="18" customHeight="1" x14ac:dyDescent="0.3">
      <c r="A14" s="335">
        <v>12</v>
      </c>
      <c r="B14" s="357" t="s">
        <v>489</v>
      </c>
      <c r="C14" s="341">
        <v>14</v>
      </c>
      <c r="D14" s="342">
        <v>1</v>
      </c>
    </row>
    <row r="15" spans="1:4" s="329" customFormat="1" ht="18" customHeight="1" x14ac:dyDescent="0.3">
      <c r="A15" s="335">
        <v>13</v>
      </c>
      <c r="B15" s="357" t="s">
        <v>490</v>
      </c>
      <c r="C15" s="341">
        <v>15</v>
      </c>
      <c r="D15" s="342"/>
    </row>
    <row r="16" spans="1:4" s="329" customFormat="1" ht="18" customHeight="1" x14ac:dyDescent="0.3">
      <c r="A16" s="335">
        <v>14</v>
      </c>
      <c r="B16" s="357" t="s">
        <v>491</v>
      </c>
      <c r="C16" s="341">
        <v>25</v>
      </c>
      <c r="D16" s="342">
        <v>1</v>
      </c>
    </row>
    <row r="17" spans="1:4" s="329" customFormat="1" ht="18" customHeight="1" x14ac:dyDescent="0.3">
      <c r="A17" s="335">
        <v>15</v>
      </c>
      <c r="B17" s="357" t="s">
        <v>492</v>
      </c>
      <c r="C17" s="341">
        <v>17</v>
      </c>
      <c r="D17" s="342"/>
    </row>
    <row r="18" spans="1:4" s="329" customFormat="1" ht="18" customHeight="1" x14ac:dyDescent="0.3">
      <c r="A18" s="335">
        <v>16</v>
      </c>
      <c r="B18" s="359" t="s">
        <v>493</v>
      </c>
      <c r="C18" s="341">
        <v>15</v>
      </c>
      <c r="D18" s="342">
        <v>3</v>
      </c>
    </row>
    <row r="19" spans="1:4" s="329" customFormat="1" ht="18" customHeight="1" x14ac:dyDescent="0.3">
      <c r="A19" s="335">
        <v>17</v>
      </c>
      <c r="B19" s="359" t="s">
        <v>494</v>
      </c>
      <c r="C19" s="341">
        <v>26</v>
      </c>
      <c r="D19" s="342"/>
    </row>
    <row r="20" spans="1:4" s="329" customFormat="1" ht="18" customHeight="1" x14ac:dyDescent="0.3">
      <c r="A20" s="335">
        <v>18</v>
      </c>
      <c r="B20" s="357" t="s">
        <v>495</v>
      </c>
      <c r="C20" s="341">
        <v>38</v>
      </c>
      <c r="D20" s="342">
        <v>9</v>
      </c>
    </row>
    <row r="21" spans="1:4" s="329" customFormat="1" ht="18" customHeight="1" x14ac:dyDescent="0.3">
      <c r="A21" s="335">
        <v>19</v>
      </c>
      <c r="B21" s="357" t="s">
        <v>496</v>
      </c>
      <c r="C21" s="341">
        <v>19</v>
      </c>
      <c r="D21" s="342">
        <v>12</v>
      </c>
    </row>
    <row r="22" spans="1:4" s="329" customFormat="1" ht="18" customHeight="1" x14ac:dyDescent="0.3">
      <c r="A22" s="335">
        <v>20</v>
      </c>
      <c r="B22" s="357" t="s">
        <v>497</v>
      </c>
      <c r="C22" s="341">
        <v>25</v>
      </c>
      <c r="D22" s="342">
        <v>1</v>
      </c>
    </row>
    <row r="23" spans="1:4" s="329" customFormat="1" ht="18" customHeight="1" x14ac:dyDescent="0.3">
      <c r="A23" s="335">
        <v>21</v>
      </c>
      <c r="B23" s="357" t="s">
        <v>499</v>
      </c>
      <c r="C23" s="341">
        <v>46</v>
      </c>
      <c r="D23" s="342"/>
    </row>
    <row r="24" spans="1:4" s="329" customFormat="1" ht="18" customHeight="1" x14ac:dyDescent="0.3">
      <c r="A24" s="335">
        <v>22</v>
      </c>
      <c r="B24" s="357" t="s">
        <v>500</v>
      </c>
      <c r="C24" s="341">
        <v>39</v>
      </c>
      <c r="D24" s="342">
        <v>6</v>
      </c>
    </row>
    <row r="25" spans="1:4" s="329" customFormat="1" ht="18" customHeight="1" x14ac:dyDescent="0.3">
      <c r="A25" s="335">
        <v>23</v>
      </c>
      <c r="B25" s="357" t="s">
        <v>501</v>
      </c>
      <c r="C25" s="341">
        <v>46</v>
      </c>
      <c r="D25" s="342">
        <v>1</v>
      </c>
    </row>
    <row r="26" spans="1:4" s="329" customFormat="1" ht="18" customHeight="1" x14ac:dyDescent="0.3">
      <c r="A26" s="335">
        <v>24</v>
      </c>
      <c r="B26" s="357" t="s">
        <v>502</v>
      </c>
      <c r="C26" s="341">
        <v>64</v>
      </c>
      <c r="D26" s="342"/>
    </row>
    <row r="27" spans="1:4" s="329" customFormat="1" ht="18" customHeight="1" x14ac:dyDescent="0.3">
      <c r="A27" s="272"/>
      <c r="B27" s="272" t="s">
        <v>12</v>
      </c>
      <c r="C27" s="347">
        <v>593</v>
      </c>
      <c r="D27" s="348">
        <v>59</v>
      </c>
    </row>
    <row r="29" spans="1:4" x14ac:dyDescent="0.25">
      <c r="B29" s="254" t="s">
        <v>808</v>
      </c>
      <c r="C29" s="330" t="s">
        <v>824</v>
      </c>
      <c r="D29" s="330" t="s">
        <v>823</v>
      </c>
    </row>
    <row r="30" spans="1:4" x14ac:dyDescent="0.25">
      <c r="B30" s="255" t="s">
        <v>478</v>
      </c>
      <c r="C30" s="331">
        <v>19</v>
      </c>
      <c r="D30" s="331"/>
    </row>
    <row r="31" spans="1:4" x14ac:dyDescent="0.25">
      <c r="B31" s="255" t="s">
        <v>479</v>
      </c>
      <c r="C31" s="331">
        <v>17</v>
      </c>
      <c r="D31" s="331">
        <v>5</v>
      </c>
    </row>
    <row r="32" spans="1:4" x14ac:dyDescent="0.25">
      <c r="B32" s="255" t="s">
        <v>480</v>
      </c>
      <c r="C32" s="331">
        <v>14</v>
      </c>
      <c r="D32" s="331"/>
    </row>
    <row r="33" spans="2:4" x14ac:dyDescent="0.25">
      <c r="B33" s="255" t="s">
        <v>481</v>
      </c>
      <c r="C33" s="331">
        <v>15</v>
      </c>
      <c r="D33" s="331">
        <v>6</v>
      </c>
    </row>
    <row r="34" spans="2:4" x14ac:dyDescent="0.25">
      <c r="B34" s="255" t="s">
        <v>482</v>
      </c>
      <c r="C34" s="331">
        <v>11</v>
      </c>
      <c r="D34" s="331"/>
    </row>
    <row r="35" spans="2:4" x14ac:dyDescent="0.25">
      <c r="B35" s="255" t="s">
        <v>483</v>
      </c>
      <c r="C35" s="331">
        <v>17</v>
      </c>
      <c r="D35" s="331">
        <v>1</v>
      </c>
    </row>
    <row r="36" spans="2:4" x14ac:dyDescent="0.25">
      <c r="B36" s="255" t="s">
        <v>484</v>
      </c>
      <c r="C36" s="331">
        <v>43</v>
      </c>
      <c r="D36" s="331">
        <v>2</v>
      </c>
    </row>
    <row r="37" spans="2:4" x14ac:dyDescent="0.25">
      <c r="B37" s="255" t="s">
        <v>485</v>
      </c>
      <c r="C37" s="331">
        <v>15</v>
      </c>
      <c r="D37" s="331"/>
    </row>
    <row r="38" spans="2:4" x14ac:dyDescent="0.25">
      <c r="B38" s="255" t="s">
        <v>486</v>
      </c>
      <c r="C38" s="331">
        <v>17</v>
      </c>
      <c r="D38" s="331">
        <v>1</v>
      </c>
    </row>
    <row r="39" spans="2:4" x14ac:dyDescent="0.25">
      <c r="B39" s="255" t="s">
        <v>487</v>
      </c>
      <c r="C39" s="331">
        <v>13</v>
      </c>
      <c r="D39" s="331"/>
    </row>
    <row r="40" spans="2:4" x14ac:dyDescent="0.25">
      <c r="B40" s="255" t="s">
        <v>488</v>
      </c>
      <c r="C40" s="331">
        <v>23</v>
      </c>
      <c r="D40" s="331">
        <v>10</v>
      </c>
    </row>
    <row r="41" spans="2:4" x14ac:dyDescent="0.25">
      <c r="B41" s="255" t="s">
        <v>499</v>
      </c>
      <c r="C41" s="331">
        <v>46</v>
      </c>
      <c r="D41" s="331"/>
    </row>
    <row r="42" spans="2:4" x14ac:dyDescent="0.25">
      <c r="B42" s="255" t="s">
        <v>489</v>
      </c>
      <c r="C42" s="331">
        <v>14</v>
      </c>
      <c r="D42" s="331">
        <v>1</v>
      </c>
    </row>
    <row r="43" spans="2:4" x14ac:dyDescent="0.25">
      <c r="B43" s="255" t="s">
        <v>500</v>
      </c>
      <c r="C43" s="331">
        <v>39</v>
      </c>
      <c r="D43" s="331">
        <v>6</v>
      </c>
    </row>
    <row r="44" spans="2:4" x14ac:dyDescent="0.25">
      <c r="B44" s="255" t="s">
        <v>490</v>
      </c>
      <c r="C44" s="331">
        <v>15</v>
      </c>
      <c r="D44" s="331"/>
    </row>
    <row r="45" spans="2:4" x14ac:dyDescent="0.25">
      <c r="B45" s="255" t="s">
        <v>501</v>
      </c>
      <c r="C45" s="331">
        <v>46</v>
      </c>
      <c r="D45" s="331">
        <v>1</v>
      </c>
    </row>
    <row r="46" spans="2:4" x14ac:dyDescent="0.25">
      <c r="B46" s="255" t="s">
        <v>491</v>
      </c>
      <c r="C46" s="331">
        <v>25</v>
      </c>
      <c r="D46" s="331">
        <v>1</v>
      </c>
    </row>
    <row r="47" spans="2:4" x14ac:dyDescent="0.25">
      <c r="B47" s="255" t="s">
        <v>492</v>
      </c>
      <c r="C47" s="331">
        <v>17</v>
      </c>
      <c r="D47" s="331"/>
    </row>
    <row r="48" spans="2:4" x14ac:dyDescent="0.25">
      <c r="B48" s="255" t="s">
        <v>493</v>
      </c>
      <c r="C48" s="331">
        <v>15</v>
      </c>
      <c r="D48" s="331">
        <v>3</v>
      </c>
    </row>
    <row r="49" spans="2:4" x14ac:dyDescent="0.25">
      <c r="B49" s="255" t="s">
        <v>494</v>
      </c>
      <c r="C49" s="331">
        <v>26</v>
      </c>
      <c r="D49" s="331"/>
    </row>
    <row r="50" spans="2:4" x14ac:dyDescent="0.25">
      <c r="B50" s="255" t="s">
        <v>495</v>
      </c>
      <c r="C50" s="331">
        <v>38</v>
      </c>
      <c r="D50" s="331">
        <v>9</v>
      </c>
    </row>
    <row r="51" spans="2:4" x14ac:dyDescent="0.25">
      <c r="B51" s="255" t="s">
        <v>496</v>
      </c>
      <c r="C51" s="331">
        <v>19</v>
      </c>
      <c r="D51" s="331">
        <v>12</v>
      </c>
    </row>
    <row r="52" spans="2:4" x14ac:dyDescent="0.25">
      <c r="B52" s="255" t="s">
        <v>502</v>
      </c>
      <c r="C52" s="331">
        <v>64</v>
      </c>
      <c r="D52" s="331"/>
    </row>
    <row r="53" spans="2:4" x14ac:dyDescent="0.25">
      <c r="B53" s="255" t="s">
        <v>497</v>
      </c>
      <c r="C53" s="331">
        <v>25</v>
      </c>
      <c r="D53" s="331">
        <v>1</v>
      </c>
    </row>
    <row r="54" spans="2:4" x14ac:dyDescent="0.25">
      <c r="B54" s="255" t="s">
        <v>809</v>
      </c>
      <c r="C54" s="331">
        <v>593</v>
      </c>
      <c r="D54" s="331">
        <v>59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A2" sqref="A2:D2"/>
    </sheetView>
  </sheetViews>
  <sheetFormatPr defaultRowHeight="15" x14ac:dyDescent="0.25"/>
  <cols>
    <col min="2" max="2" width="41.8554687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503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7.25" customHeight="1" x14ac:dyDescent="0.3">
      <c r="A3" s="335">
        <v>1</v>
      </c>
      <c r="B3" s="343" t="s">
        <v>504</v>
      </c>
      <c r="C3" s="340">
        <v>10</v>
      </c>
      <c r="D3" s="273"/>
    </row>
    <row r="4" spans="1:4" s="329" customFormat="1" ht="17.25" customHeight="1" x14ac:dyDescent="0.3">
      <c r="A4" s="335">
        <v>2</v>
      </c>
      <c r="B4" s="343" t="s">
        <v>505</v>
      </c>
      <c r="C4" s="340">
        <v>15</v>
      </c>
      <c r="D4" s="273"/>
    </row>
    <row r="5" spans="1:4" s="329" customFormat="1" ht="17.25" customHeight="1" x14ac:dyDescent="0.3">
      <c r="A5" s="335">
        <v>3</v>
      </c>
      <c r="B5" s="343" t="s">
        <v>506</v>
      </c>
      <c r="C5" s="340">
        <v>21</v>
      </c>
      <c r="D5" s="273">
        <v>1</v>
      </c>
    </row>
    <row r="6" spans="1:4" s="329" customFormat="1" ht="17.25" customHeight="1" x14ac:dyDescent="0.3">
      <c r="A6" s="335">
        <v>4</v>
      </c>
      <c r="B6" s="343" t="s">
        <v>507</v>
      </c>
      <c r="C6" s="340">
        <v>14</v>
      </c>
      <c r="D6" s="273">
        <v>3</v>
      </c>
    </row>
    <row r="7" spans="1:4" s="329" customFormat="1" ht="17.25" customHeight="1" x14ac:dyDescent="0.3">
      <c r="A7" s="335">
        <v>5</v>
      </c>
      <c r="B7" s="343" t="s">
        <v>508</v>
      </c>
      <c r="C7" s="340">
        <v>47</v>
      </c>
      <c r="D7" s="273"/>
    </row>
    <row r="8" spans="1:4" s="329" customFormat="1" ht="17.25" customHeight="1" x14ac:dyDescent="0.3">
      <c r="A8" s="335">
        <v>6</v>
      </c>
      <c r="B8" s="343" t="s">
        <v>509</v>
      </c>
      <c r="C8" s="340">
        <v>33</v>
      </c>
      <c r="D8" s="273"/>
    </row>
    <row r="9" spans="1:4" s="329" customFormat="1" ht="17.25" customHeight="1" x14ac:dyDescent="0.3">
      <c r="A9" s="335">
        <v>7</v>
      </c>
      <c r="B9" s="343" t="s">
        <v>510</v>
      </c>
      <c r="C9" s="340">
        <v>20</v>
      </c>
      <c r="D9" s="273"/>
    </row>
    <row r="10" spans="1:4" s="329" customFormat="1" ht="17.25" customHeight="1" x14ac:dyDescent="0.3">
      <c r="A10" s="335">
        <v>8</v>
      </c>
      <c r="B10" s="343" t="s">
        <v>511</v>
      </c>
      <c r="C10" s="340">
        <v>13</v>
      </c>
      <c r="D10" s="273">
        <v>1</v>
      </c>
    </row>
    <row r="11" spans="1:4" s="329" customFormat="1" ht="17.25" customHeight="1" x14ac:dyDescent="0.3">
      <c r="A11" s="335">
        <v>9</v>
      </c>
      <c r="B11" s="343" t="s">
        <v>512</v>
      </c>
      <c r="C11" s="340">
        <v>14</v>
      </c>
      <c r="D11" s="273">
        <v>4</v>
      </c>
    </row>
    <row r="12" spans="1:4" s="329" customFormat="1" ht="17.25" customHeight="1" x14ac:dyDescent="0.3">
      <c r="A12" s="335">
        <v>10</v>
      </c>
      <c r="B12" s="343" t="s">
        <v>513</v>
      </c>
      <c r="C12" s="340">
        <v>51</v>
      </c>
      <c r="D12" s="273"/>
    </row>
    <row r="13" spans="1:4" s="329" customFormat="1" ht="17.25" customHeight="1" x14ac:dyDescent="0.3">
      <c r="A13" s="335">
        <v>11</v>
      </c>
      <c r="B13" s="343" t="s">
        <v>514</v>
      </c>
      <c r="C13" s="340">
        <v>29</v>
      </c>
      <c r="D13" s="273">
        <v>10</v>
      </c>
    </row>
    <row r="14" spans="1:4" s="329" customFormat="1" ht="17.25" customHeight="1" x14ac:dyDescent="0.3">
      <c r="A14" s="335">
        <v>12</v>
      </c>
      <c r="B14" s="343" t="s">
        <v>515</v>
      </c>
      <c r="C14" s="340">
        <v>16</v>
      </c>
      <c r="D14" s="273"/>
    </row>
    <row r="15" spans="1:4" s="329" customFormat="1" ht="17.25" customHeight="1" x14ac:dyDescent="0.3">
      <c r="A15" s="335">
        <v>13</v>
      </c>
      <c r="B15" s="343" t="s">
        <v>516</v>
      </c>
      <c r="C15" s="340">
        <v>15</v>
      </c>
      <c r="D15" s="273"/>
    </row>
    <row r="16" spans="1:4" s="329" customFormat="1" ht="17.25" customHeight="1" x14ac:dyDescent="0.3">
      <c r="A16" s="335">
        <v>14</v>
      </c>
      <c r="B16" s="343" t="s">
        <v>517</v>
      </c>
      <c r="C16" s="340">
        <v>30</v>
      </c>
      <c r="D16" s="273"/>
    </row>
    <row r="17" spans="1:4" s="329" customFormat="1" ht="17.25" customHeight="1" x14ac:dyDescent="0.3">
      <c r="A17" s="335">
        <v>15</v>
      </c>
      <c r="B17" s="343" t="s">
        <v>518</v>
      </c>
      <c r="C17" s="340">
        <v>36</v>
      </c>
      <c r="D17" s="273">
        <v>1</v>
      </c>
    </row>
    <row r="18" spans="1:4" s="329" customFormat="1" ht="17.25" customHeight="1" x14ac:dyDescent="0.3">
      <c r="A18" s="335">
        <v>16</v>
      </c>
      <c r="B18" s="343" t="s">
        <v>519</v>
      </c>
      <c r="C18" s="340">
        <v>13</v>
      </c>
      <c r="D18" s="273">
        <v>4</v>
      </c>
    </row>
    <row r="19" spans="1:4" s="329" customFormat="1" ht="17.25" customHeight="1" x14ac:dyDescent="0.3">
      <c r="A19" s="335">
        <v>17</v>
      </c>
      <c r="B19" s="343" t="s">
        <v>520</v>
      </c>
      <c r="C19" s="340">
        <v>16</v>
      </c>
      <c r="D19" s="273">
        <v>3</v>
      </c>
    </row>
    <row r="20" spans="1:4" s="329" customFormat="1" ht="17.25" customHeight="1" x14ac:dyDescent="0.3">
      <c r="A20" s="335">
        <v>18</v>
      </c>
      <c r="B20" s="343" t="s">
        <v>521</v>
      </c>
      <c r="C20" s="340">
        <v>11</v>
      </c>
      <c r="D20" s="273"/>
    </row>
    <row r="21" spans="1:4" s="329" customFormat="1" ht="17.25" customHeight="1" x14ac:dyDescent="0.3">
      <c r="A21" s="335">
        <v>19</v>
      </c>
      <c r="B21" s="343" t="s">
        <v>522</v>
      </c>
      <c r="C21" s="340">
        <v>24</v>
      </c>
      <c r="D21" s="273">
        <v>1</v>
      </c>
    </row>
    <row r="22" spans="1:4" s="329" customFormat="1" ht="17.25" customHeight="1" x14ac:dyDescent="0.3">
      <c r="A22" s="335">
        <v>20</v>
      </c>
      <c r="B22" s="343" t="s">
        <v>523</v>
      </c>
      <c r="C22" s="340">
        <v>16</v>
      </c>
      <c r="D22" s="273"/>
    </row>
    <row r="23" spans="1:4" s="329" customFormat="1" ht="17.25" customHeight="1" x14ac:dyDescent="0.3">
      <c r="A23" s="335">
        <v>21</v>
      </c>
      <c r="B23" s="343" t="s">
        <v>524</v>
      </c>
      <c r="C23" s="340">
        <v>22</v>
      </c>
      <c r="D23" s="273">
        <v>1</v>
      </c>
    </row>
    <row r="24" spans="1:4" s="329" customFormat="1" ht="17.25" customHeight="1" x14ac:dyDescent="0.3">
      <c r="A24" s="335">
        <v>22</v>
      </c>
      <c r="B24" s="343" t="s">
        <v>525</v>
      </c>
      <c r="C24" s="340">
        <v>10</v>
      </c>
      <c r="D24" s="273">
        <v>3</v>
      </c>
    </row>
    <row r="25" spans="1:4" s="329" customFormat="1" ht="17.25" customHeight="1" x14ac:dyDescent="0.3">
      <c r="A25" s="335">
        <v>23</v>
      </c>
      <c r="B25" s="343" t="s">
        <v>526</v>
      </c>
      <c r="C25" s="340">
        <v>13</v>
      </c>
      <c r="D25" s="273"/>
    </row>
    <row r="26" spans="1:4" s="329" customFormat="1" ht="17.25" customHeight="1" x14ac:dyDescent="0.3">
      <c r="A26" s="335">
        <v>24</v>
      </c>
      <c r="B26" s="343" t="s">
        <v>527</v>
      </c>
      <c r="C26" s="340">
        <v>15</v>
      </c>
      <c r="D26" s="273">
        <v>7</v>
      </c>
    </row>
    <row r="27" spans="1:4" s="329" customFormat="1" ht="17.25" customHeight="1" x14ac:dyDescent="0.3">
      <c r="A27" s="335">
        <v>25</v>
      </c>
      <c r="B27" s="343" t="s">
        <v>528</v>
      </c>
      <c r="C27" s="340">
        <v>22</v>
      </c>
      <c r="D27" s="273">
        <v>8</v>
      </c>
    </row>
    <row r="28" spans="1:4" s="329" customFormat="1" ht="17.25" customHeight="1" x14ac:dyDescent="0.3">
      <c r="A28" s="335">
        <v>26</v>
      </c>
      <c r="B28" s="343" t="s">
        <v>529</v>
      </c>
      <c r="C28" s="340">
        <v>9</v>
      </c>
      <c r="D28" s="273">
        <v>4</v>
      </c>
    </row>
    <row r="29" spans="1:4" s="329" customFormat="1" ht="17.25" customHeight="1" x14ac:dyDescent="0.3">
      <c r="A29" s="335">
        <v>27</v>
      </c>
      <c r="B29" s="343" t="s">
        <v>530</v>
      </c>
      <c r="C29" s="340">
        <v>9</v>
      </c>
      <c r="D29" s="273"/>
    </row>
    <row r="30" spans="1:4" s="329" customFormat="1" ht="17.25" customHeight="1" x14ac:dyDescent="0.3">
      <c r="A30" s="335">
        <v>28</v>
      </c>
      <c r="B30" s="343" t="s">
        <v>531</v>
      </c>
      <c r="C30" s="340">
        <v>11</v>
      </c>
      <c r="D30" s="273">
        <v>2</v>
      </c>
    </row>
    <row r="31" spans="1:4" s="329" customFormat="1" ht="17.25" customHeight="1" x14ac:dyDescent="0.3">
      <c r="A31" s="335">
        <v>29</v>
      </c>
      <c r="B31" s="343" t="s">
        <v>532</v>
      </c>
      <c r="C31" s="340">
        <v>11</v>
      </c>
      <c r="D31" s="273">
        <v>2</v>
      </c>
    </row>
    <row r="32" spans="1:4" s="329" customFormat="1" ht="17.25" customHeight="1" x14ac:dyDescent="0.3">
      <c r="A32" s="335">
        <v>30</v>
      </c>
      <c r="B32" s="343" t="s">
        <v>534</v>
      </c>
      <c r="C32" s="340">
        <v>99</v>
      </c>
      <c r="D32" s="273">
        <v>4</v>
      </c>
    </row>
    <row r="33" spans="1:4" s="329" customFormat="1" ht="17.25" customHeight="1" x14ac:dyDescent="0.3">
      <c r="A33" s="335">
        <v>31</v>
      </c>
      <c r="B33" s="343" t="s">
        <v>536</v>
      </c>
      <c r="C33" s="340">
        <v>104</v>
      </c>
      <c r="D33" s="362"/>
    </row>
    <row r="34" spans="1:4" s="329" customFormat="1" ht="17.25" customHeight="1" x14ac:dyDescent="0.3">
      <c r="A34" s="335">
        <v>32</v>
      </c>
      <c r="B34" s="343" t="s">
        <v>537</v>
      </c>
      <c r="C34" s="340">
        <v>129</v>
      </c>
      <c r="D34" s="273">
        <v>1</v>
      </c>
    </row>
    <row r="35" spans="1:4" s="329" customFormat="1" ht="17.25" customHeight="1" x14ac:dyDescent="0.3">
      <c r="A35" s="335">
        <v>33</v>
      </c>
      <c r="B35" s="343" t="s">
        <v>538</v>
      </c>
      <c r="C35" s="340">
        <v>91</v>
      </c>
      <c r="D35" s="273">
        <v>3</v>
      </c>
    </row>
    <row r="36" spans="1:4" s="329" customFormat="1" ht="17.25" customHeight="1" x14ac:dyDescent="0.3">
      <c r="A36" s="272"/>
      <c r="B36" s="272" t="s">
        <v>12</v>
      </c>
      <c r="C36" s="272">
        <f>SUM(C3:C35)</f>
        <v>989</v>
      </c>
      <c r="D36" s="318">
        <v>63</v>
      </c>
    </row>
    <row r="38" spans="1:4" x14ac:dyDescent="0.25">
      <c r="B38" s="254" t="s">
        <v>808</v>
      </c>
      <c r="C38" s="194" t="s">
        <v>824</v>
      </c>
      <c r="D38" s="194" t="s">
        <v>823</v>
      </c>
    </row>
    <row r="39" spans="1:4" x14ac:dyDescent="0.25">
      <c r="B39" s="255" t="s">
        <v>504</v>
      </c>
      <c r="C39" s="290">
        <v>10</v>
      </c>
      <c r="D39" s="290"/>
    </row>
    <row r="40" spans="1:4" x14ac:dyDescent="0.25">
      <c r="B40" s="255" t="s">
        <v>505</v>
      </c>
      <c r="C40" s="290">
        <v>15</v>
      </c>
      <c r="D40" s="290"/>
    </row>
    <row r="41" spans="1:4" x14ac:dyDescent="0.25">
      <c r="B41" s="255" t="s">
        <v>506</v>
      </c>
      <c r="C41" s="290">
        <v>21</v>
      </c>
      <c r="D41" s="290">
        <v>1</v>
      </c>
    </row>
    <row r="42" spans="1:4" x14ac:dyDescent="0.25">
      <c r="B42" s="255" t="s">
        <v>507</v>
      </c>
      <c r="C42" s="290">
        <v>14</v>
      </c>
      <c r="D42" s="290">
        <v>3</v>
      </c>
    </row>
    <row r="43" spans="1:4" x14ac:dyDescent="0.25">
      <c r="B43" s="255" t="s">
        <v>508</v>
      </c>
      <c r="C43" s="290">
        <v>47</v>
      </c>
      <c r="D43" s="290"/>
    </row>
    <row r="44" spans="1:4" x14ac:dyDescent="0.25">
      <c r="B44" s="255" t="s">
        <v>509</v>
      </c>
      <c r="C44" s="290">
        <v>33</v>
      </c>
      <c r="D44" s="290"/>
    </row>
    <row r="45" spans="1:4" x14ac:dyDescent="0.25">
      <c r="B45" s="255" t="s">
        <v>510</v>
      </c>
      <c r="C45" s="290">
        <v>20</v>
      </c>
      <c r="D45" s="290"/>
    </row>
    <row r="46" spans="1:4" x14ac:dyDescent="0.25">
      <c r="B46" s="255" t="s">
        <v>511</v>
      </c>
      <c r="C46" s="290">
        <v>13</v>
      </c>
      <c r="D46" s="290">
        <v>1</v>
      </c>
    </row>
    <row r="47" spans="1:4" x14ac:dyDescent="0.25">
      <c r="B47" s="255" t="s">
        <v>512</v>
      </c>
      <c r="C47" s="290">
        <v>14</v>
      </c>
      <c r="D47" s="290">
        <v>4</v>
      </c>
    </row>
    <row r="48" spans="1:4" x14ac:dyDescent="0.25">
      <c r="B48" s="255" t="s">
        <v>513</v>
      </c>
      <c r="C48" s="290">
        <v>51</v>
      </c>
      <c r="D48" s="290"/>
    </row>
    <row r="49" spans="2:4" x14ac:dyDescent="0.25">
      <c r="B49" s="255" t="s">
        <v>514</v>
      </c>
      <c r="C49" s="290">
        <v>29</v>
      </c>
      <c r="D49" s="290">
        <v>10</v>
      </c>
    </row>
    <row r="50" spans="2:4" x14ac:dyDescent="0.25">
      <c r="B50" s="255" t="s">
        <v>534</v>
      </c>
      <c r="C50" s="290">
        <v>99</v>
      </c>
      <c r="D50" s="290">
        <v>4</v>
      </c>
    </row>
    <row r="51" spans="2:4" x14ac:dyDescent="0.25">
      <c r="B51" s="255" t="s">
        <v>515</v>
      </c>
      <c r="C51" s="290">
        <v>16</v>
      </c>
      <c r="D51" s="290"/>
    </row>
    <row r="52" spans="2:4" x14ac:dyDescent="0.25">
      <c r="B52" s="255" t="s">
        <v>516</v>
      </c>
      <c r="C52" s="290">
        <v>15</v>
      </c>
      <c r="D52" s="290"/>
    </row>
    <row r="53" spans="2:4" x14ac:dyDescent="0.25">
      <c r="B53" s="255" t="s">
        <v>517</v>
      </c>
      <c r="C53" s="290">
        <v>30</v>
      </c>
      <c r="D53" s="290"/>
    </row>
    <row r="54" spans="2:4" x14ac:dyDescent="0.25">
      <c r="B54" s="255" t="s">
        <v>518</v>
      </c>
      <c r="C54" s="290">
        <v>36</v>
      </c>
      <c r="D54" s="290">
        <v>1</v>
      </c>
    </row>
    <row r="55" spans="2:4" x14ac:dyDescent="0.25">
      <c r="B55" s="255" t="s">
        <v>519</v>
      </c>
      <c r="C55" s="290">
        <v>13</v>
      </c>
      <c r="D55" s="290">
        <v>4</v>
      </c>
    </row>
    <row r="56" spans="2:4" x14ac:dyDescent="0.25">
      <c r="B56" s="255" t="s">
        <v>520</v>
      </c>
      <c r="C56" s="290">
        <v>16</v>
      </c>
      <c r="D56" s="290">
        <v>3</v>
      </c>
    </row>
    <row r="57" spans="2:4" x14ac:dyDescent="0.25">
      <c r="B57" s="255" t="s">
        <v>536</v>
      </c>
      <c r="C57" s="290">
        <v>104</v>
      </c>
      <c r="D57" s="290"/>
    </row>
    <row r="58" spans="2:4" x14ac:dyDescent="0.25">
      <c r="B58" s="255" t="s">
        <v>521</v>
      </c>
      <c r="C58" s="290">
        <v>11</v>
      </c>
      <c r="D58" s="290"/>
    </row>
    <row r="59" spans="2:4" x14ac:dyDescent="0.25">
      <c r="B59" s="255" t="s">
        <v>522</v>
      </c>
      <c r="C59" s="290">
        <v>24</v>
      </c>
      <c r="D59" s="290">
        <v>1</v>
      </c>
    </row>
    <row r="60" spans="2:4" x14ac:dyDescent="0.25">
      <c r="B60" s="255" t="s">
        <v>537</v>
      </c>
      <c r="C60" s="290">
        <v>129</v>
      </c>
      <c r="D60" s="290">
        <v>1</v>
      </c>
    </row>
    <row r="61" spans="2:4" x14ac:dyDescent="0.25">
      <c r="B61" s="255" t="s">
        <v>523</v>
      </c>
      <c r="C61" s="290">
        <v>16</v>
      </c>
      <c r="D61" s="290"/>
    </row>
    <row r="62" spans="2:4" x14ac:dyDescent="0.25">
      <c r="B62" s="255" t="s">
        <v>524</v>
      </c>
      <c r="C62" s="290">
        <v>22</v>
      </c>
      <c r="D62" s="290">
        <v>1</v>
      </c>
    </row>
    <row r="63" spans="2:4" x14ac:dyDescent="0.25">
      <c r="B63" s="255" t="s">
        <v>525</v>
      </c>
      <c r="C63" s="290">
        <v>10</v>
      </c>
      <c r="D63" s="290">
        <v>3</v>
      </c>
    </row>
    <row r="64" spans="2:4" x14ac:dyDescent="0.25">
      <c r="B64" s="255" t="s">
        <v>526</v>
      </c>
      <c r="C64" s="290">
        <v>13</v>
      </c>
      <c r="D64" s="290"/>
    </row>
    <row r="65" spans="2:4" x14ac:dyDescent="0.25">
      <c r="B65" s="255" t="s">
        <v>538</v>
      </c>
      <c r="C65" s="290">
        <v>91</v>
      </c>
      <c r="D65" s="290">
        <v>3</v>
      </c>
    </row>
    <row r="66" spans="2:4" x14ac:dyDescent="0.25">
      <c r="B66" s="255" t="s">
        <v>527</v>
      </c>
      <c r="C66" s="290">
        <v>15</v>
      </c>
      <c r="D66" s="290">
        <v>7</v>
      </c>
    </row>
    <row r="67" spans="2:4" x14ac:dyDescent="0.25">
      <c r="B67" s="255" t="s">
        <v>528</v>
      </c>
      <c r="C67" s="290">
        <v>22</v>
      </c>
      <c r="D67" s="290">
        <v>8</v>
      </c>
    </row>
    <row r="68" spans="2:4" x14ac:dyDescent="0.25">
      <c r="B68" s="255" t="s">
        <v>529</v>
      </c>
      <c r="C68" s="290">
        <v>9</v>
      </c>
      <c r="D68" s="290">
        <v>4</v>
      </c>
    </row>
    <row r="69" spans="2:4" x14ac:dyDescent="0.25">
      <c r="B69" s="255" t="s">
        <v>530</v>
      </c>
      <c r="C69" s="290">
        <v>9</v>
      </c>
      <c r="D69" s="290"/>
    </row>
    <row r="70" spans="2:4" x14ac:dyDescent="0.25">
      <c r="B70" s="255" t="s">
        <v>531</v>
      </c>
      <c r="C70" s="290">
        <v>11</v>
      </c>
      <c r="D70" s="290">
        <v>2</v>
      </c>
    </row>
    <row r="71" spans="2:4" x14ac:dyDescent="0.25">
      <c r="B71" s="255" t="s">
        <v>532</v>
      </c>
      <c r="C71" s="290">
        <v>11</v>
      </c>
      <c r="D71" s="290">
        <v>2</v>
      </c>
    </row>
    <row r="72" spans="2:4" x14ac:dyDescent="0.25">
      <c r="B72" s="255" t="s">
        <v>809</v>
      </c>
      <c r="C72" s="290">
        <v>989</v>
      </c>
      <c r="D72" s="290">
        <v>63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U24" sqref="U24"/>
    </sheetView>
  </sheetViews>
  <sheetFormatPr defaultRowHeight="15" x14ac:dyDescent="0.25"/>
  <cols>
    <col min="2" max="2" width="34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539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6.5" customHeight="1" x14ac:dyDescent="0.3">
      <c r="A3" s="335">
        <v>1</v>
      </c>
      <c r="B3" s="363" t="s">
        <v>540</v>
      </c>
      <c r="C3" s="340">
        <v>17</v>
      </c>
      <c r="D3" s="273">
        <v>3</v>
      </c>
    </row>
    <row r="4" spans="1:4" s="329" customFormat="1" ht="16.5" customHeight="1" x14ac:dyDescent="0.3">
      <c r="A4" s="335">
        <v>2</v>
      </c>
      <c r="B4" s="363" t="s">
        <v>541</v>
      </c>
      <c r="C4" s="340">
        <v>21</v>
      </c>
      <c r="D4" s="273">
        <v>3</v>
      </c>
    </row>
    <row r="5" spans="1:4" s="329" customFormat="1" ht="16.5" customHeight="1" x14ac:dyDescent="0.3">
      <c r="A5" s="335">
        <v>3</v>
      </c>
      <c r="B5" s="363" t="s">
        <v>542</v>
      </c>
      <c r="C5" s="340">
        <v>19</v>
      </c>
      <c r="D5" s="273">
        <v>1</v>
      </c>
    </row>
    <row r="6" spans="1:4" s="329" customFormat="1" ht="16.5" customHeight="1" x14ac:dyDescent="0.3">
      <c r="A6" s="309">
        <v>4</v>
      </c>
      <c r="B6" s="364" t="s">
        <v>543</v>
      </c>
      <c r="C6" s="340">
        <v>18</v>
      </c>
      <c r="D6" s="310">
        <v>1</v>
      </c>
    </row>
    <row r="7" spans="1:4" s="329" customFormat="1" ht="16.5" customHeight="1" x14ac:dyDescent="0.3">
      <c r="A7" s="335">
        <v>5</v>
      </c>
      <c r="B7" s="363" t="s">
        <v>544</v>
      </c>
      <c r="C7" s="340">
        <v>13</v>
      </c>
      <c r="D7" s="273"/>
    </row>
    <row r="8" spans="1:4" s="329" customFormat="1" ht="16.5" customHeight="1" x14ac:dyDescent="0.3">
      <c r="A8" s="335">
        <v>6</v>
      </c>
      <c r="B8" s="363" t="s">
        <v>545</v>
      </c>
      <c r="C8" s="340">
        <v>16</v>
      </c>
      <c r="D8" s="273"/>
    </row>
    <row r="9" spans="1:4" s="329" customFormat="1" ht="16.5" customHeight="1" x14ac:dyDescent="0.3">
      <c r="A9" s="335">
        <v>7</v>
      </c>
      <c r="B9" s="363" t="s">
        <v>546</v>
      </c>
      <c r="C9" s="340">
        <v>13</v>
      </c>
      <c r="D9" s="273">
        <v>6</v>
      </c>
    </row>
    <row r="10" spans="1:4" s="329" customFormat="1" ht="16.5" customHeight="1" x14ac:dyDescent="0.3">
      <c r="A10" s="335">
        <v>8</v>
      </c>
      <c r="B10" s="363" t="s">
        <v>547</v>
      </c>
      <c r="C10" s="340">
        <v>20</v>
      </c>
      <c r="D10" s="273">
        <v>1</v>
      </c>
    </row>
    <row r="11" spans="1:4" s="329" customFormat="1" ht="16.5" customHeight="1" x14ac:dyDescent="0.3">
      <c r="A11" s="335">
        <v>9</v>
      </c>
      <c r="B11" s="363" t="s">
        <v>548</v>
      </c>
      <c r="C11" s="340">
        <v>16</v>
      </c>
      <c r="D11" s="273">
        <v>3</v>
      </c>
    </row>
    <row r="12" spans="1:4" s="329" customFormat="1" ht="16.5" customHeight="1" x14ac:dyDescent="0.3">
      <c r="A12" s="335">
        <v>10</v>
      </c>
      <c r="B12" s="363" t="s">
        <v>549</v>
      </c>
      <c r="C12" s="340">
        <v>24</v>
      </c>
      <c r="D12" s="273"/>
    </row>
    <row r="13" spans="1:4" s="329" customFormat="1" ht="16.5" customHeight="1" x14ac:dyDescent="0.3">
      <c r="A13" s="335">
        <v>11</v>
      </c>
      <c r="B13" s="363" t="s">
        <v>550</v>
      </c>
      <c r="C13" s="340">
        <v>20</v>
      </c>
      <c r="D13" s="273"/>
    </row>
    <row r="14" spans="1:4" s="329" customFormat="1" ht="16.5" customHeight="1" x14ac:dyDescent="0.3">
      <c r="A14" s="309">
        <v>12</v>
      </c>
      <c r="B14" s="364" t="s">
        <v>551</v>
      </c>
      <c r="C14" s="340">
        <v>18</v>
      </c>
      <c r="D14" s="310">
        <v>3</v>
      </c>
    </row>
    <row r="15" spans="1:4" s="329" customFormat="1" ht="16.5" customHeight="1" x14ac:dyDescent="0.3">
      <c r="A15" s="309">
        <v>13</v>
      </c>
      <c r="B15" s="364" t="s">
        <v>552</v>
      </c>
      <c r="C15" s="340">
        <v>19</v>
      </c>
      <c r="D15" s="310"/>
    </row>
    <row r="16" spans="1:4" s="329" customFormat="1" ht="16.5" customHeight="1" x14ac:dyDescent="0.3">
      <c r="A16" s="335">
        <v>14</v>
      </c>
      <c r="B16" s="363" t="s">
        <v>553</v>
      </c>
      <c r="C16" s="340">
        <v>36</v>
      </c>
      <c r="D16" s="273">
        <v>15</v>
      </c>
    </row>
    <row r="17" spans="1:4" s="329" customFormat="1" ht="16.5" customHeight="1" x14ac:dyDescent="0.3">
      <c r="A17" s="335">
        <v>15</v>
      </c>
      <c r="B17" s="363" t="s">
        <v>554</v>
      </c>
      <c r="C17" s="340">
        <v>17</v>
      </c>
      <c r="D17" s="273">
        <v>3</v>
      </c>
    </row>
    <row r="18" spans="1:4" s="329" customFormat="1" ht="16.5" customHeight="1" x14ac:dyDescent="0.3">
      <c r="A18" s="335">
        <v>16</v>
      </c>
      <c r="B18" s="363" t="s">
        <v>555</v>
      </c>
      <c r="C18" s="340">
        <v>30</v>
      </c>
      <c r="D18" s="273">
        <v>2</v>
      </c>
    </row>
    <row r="19" spans="1:4" s="329" customFormat="1" ht="16.5" customHeight="1" x14ac:dyDescent="0.3">
      <c r="A19" s="335">
        <v>17</v>
      </c>
      <c r="B19" s="363" t="s">
        <v>556</v>
      </c>
      <c r="C19" s="340">
        <v>18</v>
      </c>
      <c r="D19" s="273">
        <v>2</v>
      </c>
    </row>
    <row r="20" spans="1:4" s="329" customFormat="1" ht="16.5" customHeight="1" x14ac:dyDescent="0.3">
      <c r="A20" s="335">
        <v>18</v>
      </c>
      <c r="B20" s="363" t="s">
        <v>557</v>
      </c>
      <c r="C20" s="340">
        <v>12</v>
      </c>
      <c r="D20" s="273"/>
    </row>
    <row r="21" spans="1:4" s="329" customFormat="1" ht="16.5" customHeight="1" x14ac:dyDescent="0.3">
      <c r="A21" s="335">
        <v>19</v>
      </c>
      <c r="B21" s="363" t="s">
        <v>558</v>
      </c>
      <c r="C21" s="340">
        <v>18</v>
      </c>
      <c r="D21" s="273">
        <v>5</v>
      </c>
    </row>
    <row r="22" spans="1:4" s="329" customFormat="1" ht="16.5" customHeight="1" x14ac:dyDescent="0.3">
      <c r="A22" s="335">
        <v>20</v>
      </c>
      <c r="B22" s="363" t="s">
        <v>559</v>
      </c>
      <c r="C22" s="340">
        <v>34</v>
      </c>
      <c r="D22" s="273"/>
    </row>
    <row r="23" spans="1:4" s="329" customFormat="1" ht="16.5" customHeight="1" x14ac:dyDescent="0.3">
      <c r="A23" s="335">
        <v>21</v>
      </c>
      <c r="B23" s="363" t="s">
        <v>560</v>
      </c>
      <c r="C23" s="340">
        <v>15</v>
      </c>
      <c r="D23" s="273"/>
    </row>
    <row r="24" spans="1:4" s="329" customFormat="1" ht="16.5" customHeight="1" x14ac:dyDescent="0.3">
      <c r="A24" s="335">
        <v>22</v>
      </c>
      <c r="B24" s="363" t="s">
        <v>561</v>
      </c>
      <c r="C24" s="340">
        <v>15</v>
      </c>
      <c r="D24" s="273"/>
    </row>
    <row r="25" spans="1:4" s="329" customFormat="1" ht="16.5" customHeight="1" x14ac:dyDescent="0.3">
      <c r="A25" s="335">
        <v>23</v>
      </c>
      <c r="B25" s="363" t="s">
        <v>562</v>
      </c>
      <c r="C25" s="340">
        <v>17</v>
      </c>
      <c r="D25" s="273">
        <v>3</v>
      </c>
    </row>
    <row r="26" spans="1:4" s="329" customFormat="1" ht="16.5" customHeight="1" x14ac:dyDescent="0.3">
      <c r="A26" s="335">
        <v>24</v>
      </c>
      <c r="B26" s="363" t="s">
        <v>563</v>
      </c>
      <c r="C26" s="340">
        <v>12</v>
      </c>
      <c r="D26" s="273">
        <v>4</v>
      </c>
    </row>
    <row r="27" spans="1:4" s="329" customFormat="1" ht="16.5" customHeight="1" x14ac:dyDescent="0.3">
      <c r="A27" s="335">
        <v>25</v>
      </c>
      <c r="B27" s="363" t="s">
        <v>564</v>
      </c>
      <c r="C27" s="340">
        <v>17</v>
      </c>
      <c r="D27" s="273">
        <v>4</v>
      </c>
    </row>
    <row r="28" spans="1:4" s="329" customFormat="1" ht="16.5" customHeight="1" x14ac:dyDescent="0.3">
      <c r="A28" s="335">
        <v>26</v>
      </c>
      <c r="B28" s="363" t="s">
        <v>565</v>
      </c>
      <c r="C28" s="340">
        <v>15</v>
      </c>
      <c r="D28" s="273">
        <v>1</v>
      </c>
    </row>
    <row r="29" spans="1:4" s="329" customFormat="1" ht="16.5" customHeight="1" x14ac:dyDescent="0.3">
      <c r="A29" s="335">
        <v>27</v>
      </c>
      <c r="B29" s="343" t="s">
        <v>567</v>
      </c>
      <c r="C29" s="340">
        <v>46</v>
      </c>
      <c r="D29" s="273">
        <v>21</v>
      </c>
    </row>
    <row r="30" spans="1:4" s="329" customFormat="1" ht="16.5" customHeight="1" x14ac:dyDescent="0.3">
      <c r="A30" s="335">
        <v>28</v>
      </c>
      <c r="B30" s="343" t="s">
        <v>568</v>
      </c>
      <c r="C30" s="340">
        <v>33</v>
      </c>
      <c r="D30" s="273"/>
    </row>
    <row r="31" spans="1:4" s="329" customFormat="1" ht="16.5" customHeight="1" x14ac:dyDescent="0.3">
      <c r="A31" s="335">
        <v>29</v>
      </c>
      <c r="B31" s="343" t="s">
        <v>569</v>
      </c>
      <c r="C31" s="340">
        <v>52</v>
      </c>
      <c r="D31" s="273"/>
    </row>
    <row r="32" spans="1:4" s="329" customFormat="1" ht="16.5" customHeight="1" x14ac:dyDescent="0.3">
      <c r="A32" s="335">
        <v>30</v>
      </c>
      <c r="B32" s="343" t="s">
        <v>571</v>
      </c>
      <c r="C32" s="340">
        <v>51</v>
      </c>
      <c r="D32" s="273">
        <v>28</v>
      </c>
    </row>
    <row r="33" spans="1:4" s="329" customFormat="1" ht="16.5" customHeight="1" x14ac:dyDescent="0.3">
      <c r="A33" s="335">
        <v>31</v>
      </c>
      <c r="B33" s="343" t="s">
        <v>572</v>
      </c>
      <c r="C33" s="340">
        <v>36</v>
      </c>
      <c r="D33" s="273">
        <v>15</v>
      </c>
    </row>
    <row r="34" spans="1:4" s="329" customFormat="1" ht="16.5" customHeight="1" x14ac:dyDescent="0.3">
      <c r="A34" s="272"/>
      <c r="B34" s="365" t="s">
        <v>12</v>
      </c>
      <c r="C34" s="338">
        <v>708</v>
      </c>
      <c r="D34" s="339">
        <v>124</v>
      </c>
    </row>
    <row r="36" spans="1:4" x14ac:dyDescent="0.25">
      <c r="B36" s="254" t="s">
        <v>808</v>
      </c>
      <c r="C36" s="194" t="s">
        <v>824</v>
      </c>
      <c r="D36" s="194" t="s">
        <v>823</v>
      </c>
    </row>
    <row r="37" spans="1:4" x14ac:dyDescent="0.25">
      <c r="B37" s="255" t="s">
        <v>571</v>
      </c>
      <c r="C37" s="290">
        <v>51</v>
      </c>
      <c r="D37" s="290">
        <v>28</v>
      </c>
    </row>
    <row r="38" spans="1:4" x14ac:dyDescent="0.25">
      <c r="B38" s="255" t="s">
        <v>540</v>
      </c>
      <c r="C38" s="290">
        <v>17</v>
      </c>
      <c r="D38" s="290">
        <v>3</v>
      </c>
    </row>
    <row r="39" spans="1:4" x14ac:dyDescent="0.25">
      <c r="B39" s="255" t="s">
        <v>541</v>
      </c>
      <c r="C39" s="290">
        <v>21</v>
      </c>
      <c r="D39" s="290">
        <v>3</v>
      </c>
    </row>
    <row r="40" spans="1:4" x14ac:dyDescent="0.25">
      <c r="B40" s="255" t="s">
        <v>542</v>
      </c>
      <c r="C40" s="290">
        <v>19</v>
      </c>
      <c r="D40" s="290">
        <v>1</v>
      </c>
    </row>
    <row r="41" spans="1:4" x14ac:dyDescent="0.25">
      <c r="B41" s="255" t="s">
        <v>543</v>
      </c>
      <c r="C41" s="290">
        <v>18</v>
      </c>
      <c r="D41" s="290">
        <v>1</v>
      </c>
    </row>
    <row r="42" spans="1:4" x14ac:dyDescent="0.25">
      <c r="B42" s="255" t="s">
        <v>544</v>
      </c>
      <c r="C42" s="290">
        <v>13</v>
      </c>
      <c r="D42" s="290"/>
    </row>
    <row r="43" spans="1:4" x14ac:dyDescent="0.25">
      <c r="B43" s="255" t="s">
        <v>545</v>
      </c>
      <c r="C43" s="290">
        <v>16</v>
      </c>
      <c r="D43" s="290"/>
    </row>
    <row r="44" spans="1:4" x14ac:dyDescent="0.25">
      <c r="B44" s="255" t="s">
        <v>546</v>
      </c>
      <c r="C44" s="290">
        <v>13</v>
      </c>
      <c r="D44" s="290">
        <v>6</v>
      </c>
    </row>
    <row r="45" spans="1:4" x14ac:dyDescent="0.25">
      <c r="B45" s="255" t="s">
        <v>567</v>
      </c>
      <c r="C45" s="290">
        <v>46</v>
      </c>
      <c r="D45" s="290">
        <v>21</v>
      </c>
    </row>
    <row r="46" spans="1:4" x14ac:dyDescent="0.25">
      <c r="B46" s="255" t="s">
        <v>547</v>
      </c>
      <c r="C46" s="290">
        <v>20</v>
      </c>
      <c r="D46" s="290">
        <v>1</v>
      </c>
    </row>
    <row r="47" spans="1:4" x14ac:dyDescent="0.25">
      <c r="B47" s="255" t="s">
        <v>548</v>
      </c>
      <c r="C47" s="290">
        <v>16</v>
      </c>
      <c r="D47" s="290">
        <v>3</v>
      </c>
    </row>
    <row r="48" spans="1:4" x14ac:dyDescent="0.25">
      <c r="B48" s="255" t="s">
        <v>549</v>
      </c>
      <c r="C48" s="290">
        <v>24</v>
      </c>
      <c r="D48" s="290"/>
    </row>
    <row r="49" spans="2:4" x14ac:dyDescent="0.25">
      <c r="B49" s="255" t="s">
        <v>550</v>
      </c>
      <c r="C49" s="290">
        <v>20</v>
      </c>
      <c r="D49" s="290"/>
    </row>
    <row r="50" spans="2:4" x14ac:dyDescent="0.25">
      <c r="B50" s="255" t="s">
        <v>551</v>
      </c>
      <c r="C50" s="290">
        <v>18</v>
      </c>
      <c r="D50" s="290">
        <v>3</v>
      </c>
    </row>
    <row r="51" spans="2:4" x14ac:dyDescent="0.25">
      <c r="B51" s="255" t="s">
        <v>572</v>
      </c>
      <c r="C51" s="290">
        <v>36</v>
      </c>
      <c r="D51" s="290">
        <v>15</v>
      </c>
    </row>
    <row r="52" spans="2:4" x14ac:dyDescent="0.25">
      <c r="B52" s="255" t="s">
        <v>568</v>
      </c>
      <c r="C52" s="290">
        <v>33</v>
      </c>
      <c r="D52" s="290"/>
    </row>
    <row r="53" spans="2:4" x14ac:dyDescent="0.25">
      <c r="B53" s="255" t="s">
        <v>552</v>
      </c>
      <c r="C53" s="290">
        <v>19</v>
      </c>
      <c r="D53" s="290"/>
    </row>
    <row r="54" spans="2:4" x14ac:dyDescent="0.25">
      <c r="B54" s="255" t="s">
        <v>553</v>
      </c>
      <c r="C54" s="290">
        <v>36</v>
      </c>
      <c r="D54" s="290">
        <v>15</v>
      </c>
    </row>
    <row r="55" spans="2:4" x14ac:dyDescent="0.25">
      <c r="B55" s="255" t="s">
        <v>554</v>
      </c>
      <c r="C55" s="290">
        <v>17</v>
      </c>
      <c r="D55" s="290">
        <v>3</v>
      </c>
    </row>
    <row r="56" spans="2:4" x14ac:dyDescent="0.25">
      <c r="B56" s="255" t="s">
        <v>555</v>
      </c>
      <c r="C56" s="290">
        <v>30</v>
      </c>
      <c r="D56" s="290">
        <v>2</v>
      </c>
    </row>
    <row r="57" spans="2:4" x14ac:dyDescent="0.25">
      <c r="B57" s="255" t="s">
        <v>556</v>
      </c>
      <c r="C57" s="290">
        <v>18</v>
      </c>
      <c r="D57" s="290">
        <v>2</v>
      </c>
    </row>
    <row r="58" spans="2:4" x14ac:dyDescent="0.25">
      <c r="B58" s="255" t="s">
        <v>569</v>
      </c>
      <c r="C58" s="290">
        <v>52</v>
      </c>
      <c r="D58" s="290"/>
    </row>
    <row r="59" spans="2:4" x14ac:dyDescent="0.25">
      <c r="B59" s="255" t="s">
        <v>557</v>
      </c>
      <c r="C59" s="290">
        <v>12</v>
      </c>
      <c r="D59" s="290"/>
    </row>
    <row r="60" spans="2:4" x14ac:dyDescent="0.25">
      <c r="B60" s="255" t="s">
        <v>558</v>
      </c>
      <c r="C60" s="290">
        <v>18</v>
      </c>
      <c r="D60" s="290">
        <v>5</v>
      </c>
    </row>
    <row r="61" spans="2:4" x14ac:dyDescent="0.25">
      <c r="B61" s="255" t="s">
        <v>559</v>
      </c>
      <c r="C61" s="290">
        <v>34</v>
      </c>
      <c r="D61" s="290"/>
    </row>
    <row r="62" spans="2:4" x14ac:dyDescent="0.25">
      <c r="B62" s="255" t="s">
        <v>560</v>
      </c>
      <c r="C62" s="290">
        <v>15</v>
      </c>
      <c r="D62" s="290"/>
    </row>
    <row r="63" spans="2:4" x14ac:dyDescent="0.25">
      <c r="B63" s="255" t="s">
        <v>561</v>
      </c>
      <c r="C63" s="290">
        <v>15</v>
      </c>
      <c r="D63" s="290"/>
    </row>
    <row r="64" spans="2:4" x14ac:dyDescent="0.25">
      <c r="B64" s="255" t="s">
        <v>562</v>
      </c>
      <c r="C64" s="290">
        <v>17</v>
      </c>
      <c r="D64" s="290">
        <v>3</v>
      </c>
    </row>
    <row r="65" spans="2:4" x14ac:dyDescent="0.25">
      <c r="B65" s="255" t="s">
        <v>563</v>
      </c>
      <c r="C65" s="290">
        <v>12</v>
      </c>
      <c r="D65" s="290">
        <v>4</v>
      </c>
    </row>
    <row r="66" spans="2:4" x14ac:dyDescent="0.25">
      <c r="B66" s="255" t="s">
        <v>564</v>
      </c>
      <c r="C66" s="290">
        <v>17</v>
      </c>
      <c r="D66" s="290">
        <v>4</v>
      </c>
    </row>
    <row r="67" spans="2:4" x14ac:dyDescent="0.25">
      <c r="B67" s="255" t="s">
        <v>565</v>
      </c>
      <c r="C67" s="290">
        <v>15</v>
      </c>
      <c r="D67" s="290">
        <v>1</v>
      </c>
    </row>
    <row r="68" spans="2:4" x14ac:dyDescent="0.25">
      <c r="B68" s="255" t="s">
        <v>809</v>
      </c>
      <c r="C68" s="290">
        <v>708</v>
      </c>
      <c r="D68" s="290">
        <v>124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" sqref="A2:D2"/>
    </sheetView>
  </sheetViews>
  <sheetFormatPr defaultRowHeight="15" x14ac:dyDescent="0.25"/>
  <cols>
    <col min="2" max="2" width="31.7109375" bestFit="1" customWidth="1"/>
    <col min="3" max="3" width="24.28515625" style="194" bestFit="1" customWidth="1"/>
    <col min="4" max="4" width="22.42578125" style="194" bestFit="1" customWidth="1"/>
  </cols>
  <sheetData>
    <row r="1" spans="1:4" s="6" customFormat="1" ht="25.5" x14ac:dyDescent="0.25">
      <c r="A1" s="445" t="s">
        <v>573</v>
      </c>
      <c r="B1" s="446"/>
      <c r="C1" s="446"/>
      <c r="D1" s="447"/>
    </row>
    <row r="2" spans="1:4" s="6" customFormat="1" ht="15.75" x14ac:dyDescent="0.25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6" customFormat="1" ht="17.25" customHeight="1" x14ac:dyDescent="0.25">
      <c r="A3" s="280">
        <v>1</v>
      </c>
      <c r="B3" s="345" t="s">
        <v>574</v>
      </c>
      <c r="C3" s="294">
        <v>18</v>
      </c>
      <c r="D3" s="279">
        <v>4</v>
      </c>
    </row>
    <row r="4" spans="1:4" s="6" customFormat="1" ht="31.5" x14ac:dyDescent="0.25">
      <c r="A4" s="280">
        <v>2</v>
      </c>
      <c r="B4" s="345" t="s">
        <v>575</v>
      </c>
      <c r="C4" s="294">
        <v>18</v>
      </c>
      <c r="D4" s="279">
        <v>1</v>
      </c>
    </row>
    <row r="5" spans="1:4" s="6" customFormat="1" ht="17.25" customHeight="1" x14ac:dyDescent="0.25">
      <c r="A5" s="280">
        <v>3</v>
      </c>
      <c r="B5" s="345" t="s">
        <v>576</v>
      </c>
      <c r="C5" s="294">
        <v>12</v>
      </c>
      <c r="D5" s="279">
        <v>5</v>
      </c>
    </row>
    <row r="6" spans="1:4" s="6" customFormat="1" ht="17.25" customHeight="1" x14ac:dyDescent="0.25">
      <c r="A6" s="280">
        <v>4</v>
      </c>
      <c r="B6" s="345" t="s">
        <v>577</v>
      </c>
      <c r="C6" s="294">
        <v>12</v>
      </c>
      <c r="D6" s="279">
        <v>5</v>
      </c>
    </row>
    <row r="7" spans="1:4" s="6" customFormat="1" ht="17.25" customHeight="1" x14ac:dyDescent="0.25">
      <c r="A7" s="280">
        <v>5</v>
      </c>
      <c r="B7" s="345" t="s">
        <v>578</v>
      </c>
      <c r="C7" s="294">
        <v>35</v>
      </c>
      <c r="D7" s="279">
        <v>5</v>
      </c>
    </row>
    <row r="8" spans="1:4" s="6" customFormat="1" ht="17.25" customHeight="1" x14ac:dyDescent="0.25">
      <c r="A8" s="280">
        <v>6</v>
      </c>
      <c r="B8" s="345" t="s">
        <v>579</v>
      </c>
      <c r="C8" s="294">
        <v>12</v>
      </c>
      <c r="D8" s="279">
        <v>4</v>
      </c>
    </row>
    <row r="9" spans="1:4" s="6" customFormat="1" ht="17.25" customHeight="1" x14ac:dyDescent="0.25">
      <c r="A9" s="280">
        <v>7</v>
      </c>
      <c r="B9" s="367" t="s">
        <v>580</v>
      </c>
      <c r="C9" s="294">
        <v>14</v>
      </c>
      <c r="D9" s="279"/>
    </row>
    <row r="10" spans="1:4" s="6" customFormat="1" ht="17.25" customHeight="1" x14ac:dyDescent="0.25">
      <c r="A10" s="292">
        <v>8</v>
      </c>
      <c r="B10" s="302" t="s">
        <v>581</v>
      </c>
      <c r="C10" s="294">
        <v>27</v>
      </c>
      <c r="D10" s="295"/>
    </row>
    <row r="11" spans="1:4" s="6" customFormat="1" ht="17.25" customHeight="1" x14ac:dyDescent="0.25">
      <c r="A11" s="280">
        <v>9</v>
      </c>
      <c r="B11" s="345" t="s">
        <v>582</v>
      </c>
      <c r="C11" s="294">
        <v>16</v>
      </c>
      <c r="D11" s="279">
        <v>3</v>
      </c>
    </row>
    <row r="12" spans="1:4" s="6" customFormat="1" ht="17.25" customHeight="1" x14ac:dyDescent="0.25">
      <c r="A12" s="280">
        <v>10</v>
      </c>
      <c r="B12" s="345" t="s">
        <v>583</v>
      </c>
      <c r="C12" s="294">
        <v>18</v>
      </c>
      <c r="D12" s="279"/>
    </row>
    <row r="13" spans="1:4" s="6" customFormat="1" ht="17.25" customHeight="1" x14ac:dyDescent="0.25">
      <c r="A13" s="280">
        <v>11</v>
      </c>
      <c r="B13" s="345" t="s">
        <v>584</v>
      </c>
      <c r="C13" s="294">
        <v>22</v>
      </c>
      <c r="D13" s="279">
        <v>2</v>
      </c>
    </row>
    <row r="14" spans="1:4" s="6" customFormat="1" ht="17.25" customHeight="1" x14ac:dyDescent="0.25">
      <c r="A14" s="280">
        <v>12</v>
      </c>
      <c r="B14" s="345" t="s">
        <v>585</v>
      </c>
      <c r="C14" s="294">
        <v>15</v>
      </c>
      <c r="D14" s="279"/>
    </row>
    <row r="15" spans="1:4" s="6" customFormat="1" ht="17.25" customHeight="1" x14ac:dyDescent="0.25">
      <c r="A15" s="280">
        <v>13</v>
      </c>
      <c r="B15" s="345" t="s">
        <v>586</v>
      </c>
      <c r="C15" s="294">
        <v>19</v>
      </c>
      <c r="D15" s="279">
        <v>6</v>
      </c>
    </row>
    <row r="16" spans="1:4" s="6" customFormat="1" ht="17.25" customHeight="1" x14ac:dyDescent="0.25">
      <c r="A16" s="280">
        <v>14</v>
      </c>
      <c r="B16" s="345" t="s">
        <v>587</v>
      </c>
      <c r="C16" s="294">
        <v>14</v>
      </c>
      <c r="D16" s="279">
        <v>3</v>
      </c>
    </row>
    <row r="17" spans="1:4" s="6" customFormat="1" ht="17.25" customHeight="1" x14ac:dyDescent="0.25">
      <c r="A17" s="280">
        <v>15</v>
      </c>
      <c r="B17" s="367" t="s">
        <v>588</v>
      </c>
      <c r="C17" s="294">
        <v>82</v>
      </c>
      <c r="D17" s="279"/>
    </row>
    <row r="18" spans="1:4" s="6" customFormat="1" ht="17.25" customHeight="1" x14ac:dyDescent="0.25">
      <c r="A18" s="280">
        <v>16</v>
      </c>
      <c r="B18" s="367" t="s">
        <v>589</v>
      </c>
      <c r="C18" s="294">
        <v>33</v>
      </c>
      <c r="D18" s="279">
        <v>1</v>
      </c>
    </row>
    <row r="19" spans="1:4" s="6" customFormat="1" ht="17.25" customHeight="1" x14ac:dyDescent="0.25">
      <c r="A19" s="292">
        <v>17</v>
      </c>
      <c r="B19" s="302" t="s">
        <v>590</v>
      </c>
      <c r="C19" s="294">
        <v>15</v>
      </c>
      <c r="D19" s="295">
        <v>2</v>
      </c>
    </row>
    <row r="20" spans="1:4" s="6" customFormat="1" ht="17.25" customHeight="1" x14ac:dyDescent="0.25">
      <c r="A20" s="292">
        <v>18</v>
      </c>
      <c r="B20" s="302" t="s">
        <v>591</v>
      </c>
      <c r="C20" s="294">
        <v>29</v>
      </c>
      <c r="D20" s="295">
        <v>1</v>
      </c>
    </row>
    <row r="21" spans="1:4" s="6" customFormat="1" ht="17.25" customHeight="1" x14ac:dyDescent="0.25">
      <c r="A21" s="278"/>
      <c r="B21" s="278" t="s">
        <v>12</v>
      </c>
      <c r="C21" s="285">
        <v>411</v>
      </c>
      <c r="D21" s="368">
        <v>42</v>
      </c>
    </row>
    <row r="23" spans="1:4" x14ac:dyDescent="0.25">
      <c r="B23" s="254" t="s">
        <v>808</v>
      </c>
      <c r="C23" s="194" t="s">
        <v>824</v>
      </c>
      <c r="D23" s="194" t="s">
        <v>823</v>
      </c>
    </row>
    <row r="24" spans="1:4" x14ac:dyDescent="0.25">
      <c r="B24" s="255" t="s">
        <v>574</v>
      </c>
      <c r="C24" s="290">
        <v>18</v>
      </c>
      <c r="D24" s="290">
        <v>4</v>
      </c>
    </row>
    <row r="25" spans="1:4" x14ac:dyDescent="0.25">
      <c r="B25" s="255" t="s">
        <v>575</v>
      </c>
      <c r="C25" s="290">
        <v>18</v>
      </c>
      <c r="D25" s="290">
        <v>1</v>
      </c>
    </row>
    <row r="26" spans="1:4" x14ac:dyDescent="0.25">
      <c r="B26" s="255" t="s">
        <v>576</v>
      </c>
      <c r="C26" s="290">
        <v>12</v>
      </c>
      <c r="D26" s="290">
        <v>5</v>
      </c>
    </row>
    <row r="27" spans="1:4" x14ac:dyDescent="0.25">
      <c r="B27" s="255" t="s">
        <v>577</v>
      </c>
      <c r="C27" s="290">
        <v>12</v>
      </c>
      <c r="D27" s="290">
        <v>5</v>
      </c>
    </row>
    <row r="28" spans="1:4" x14ac:dyDescent="0.25">
      <c r="B28" s="255" t="s">
        <v>578</v>
      </c>
      <c r="C28" s="290">
        <v>35</v>
      </c>
      <c r="D28" s="290">
        <v>5</v>
      </c>
    </row>
    <row r="29" spans="1:4" x14ac:dyDescent="0.25">
      <c r="B29" s="255" t="s">
        <v>579</v>
      </c>
      <c r="C29" s="290">
        <v>12</v>
      </c>
      <c r="D29" s="290">
        <v>4</v>
      </c>
    </row>
    <row r="30" spans="1:4" x14ac:dyDescent="0.25">
      <c r="B30" s="255" t="s">
        <v>580</v>
      </c>
      <c r="C30" s="290">
        <v>14</v>
      </c>
      <c r="D30" s="290"/>
    </row>
    <row r="31" spans="1:4" x14ac:dyDescent="0.25">
      <c r="B31" s="255" t="s">
        <v>581</v>
      </c>
      <c r="C31" s="290">
        <v>27</v>
      </c>
      <c r="D31" s="290"/>
    </row>
    <row r="32" spans="1:4" x14ac:dyDescent="0.25">
      <c r="B32" s="255" t="s">
        <v>582</v>
      </c>
      <c r="C32" s="290">
        <v>16</v>
      </c>
      <c r="D32" s="290">
        <v>3</v>
      </c>
    </row>
    <row r="33" spans="2:4" x14ac:dyDescent="0.25">
      <c r="B33" s="255" t="s">
        <v>583</v>
      </c>
      <c r="C33" s="290">
        <v>18</v>
      </c>
      <c r="D33" s="290"/>
    </row>
    <row r="34" spans="2:4" x14ac:dyDescent="0.25">
      <c r="B34" s="255" t="s">
        <v>584</v>
      </c>
      <c r="C34" s="290">
        <v>22</v>
      </c>
      <c r="D34" s="290">
        <v>2</v>
      </c>
    </row>
    <row r="35" spans="2:4" x14ac:dyDescent="0.25">
      <c r="B35" s="255" t="s">
        <v>585</v>
      </c>
      <c r="C35" s="290">
        <v>15</v>
      </c>
      <c r="D35" s="290"/>
    </row>
    <row r="36" spans="2:4" x14ac:dyDescent="0.25">
      <c r="B36" s="255" t="s">
        <v>586</v>
      </c>
      <c r="C36" s="290">
        <v>19</v>
      </c>
      <c r="D36" s="290">
        <v>6</v>
      </c>
    </row>
    <row r="37" spans="2:4" x14ac:dyDescent="0.25">
      <c r="B37" s="255" t="s">
        <v>587</v>
      </c>
      <c r="C37" s="290">
        <v>14</v>
      </c>
      <c r="D37" s="290">
        <v>3</v>
      </c>
    </row>
    <row r="38" spans="2:4" x14ac:dyDescent="0.25">
      <c r="B38" s="255" t="s">
        <v>588</v>
      </c>
      <c r="C38" s="290">
        <v>82</v>
      </c>
      <c r="D38" s="290"/>
    </row>
    <row r="39" spans="2:4" x14ac:dyDescent="0.25">
      <c r="B39" s="255" t="s">
        <v>589</v>
      </c>
      <c r="C39" s="290">
        <v>33</v>
      </c>
      <c r="D39" s="290">
        <v>1</v>
      </c>
    </row>
    <row r="40" spans="2:4" x14ac:dyDescent="0.25">
      <c r="B40" s="255" t="s">
        <v>590</v>
      </c>
      <c r="C40" s="290">
        <v>15</v>
      </c>
      <c r="D40" s="290">
        <v>2</v>
      </c>
    </row>
    <row r="41" spans="2:4" x14ac:dyDescent="0.25">
      <c r="B41" s="255" t="s">
        <v>591</v>
      </c>
      <c r="C41" s="290">
        <v>29</v>
      </c>
      <c r="D41" s="290">
        <v>1</v>
      </c>
    </row>
    <row r="42" spans="2:4" x14ac:dyDescent="0.25">
      <c r="B42" s="255" t="s">
        <v>809</v>
      </c>
      <c r="C42" s="290">
        <v>411</v>
      </c>
      <c r="D42" s="290">
        <v>42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25" sqref="B25"/>
    </sheetView>
  </sheetViews>
  <sheetFormatPr defaultRowHeight="15" x14ac:dyDescent="0.25"/>
  <cols>
    <col min="2" max="2" width="35.8554687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592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7.25" customHeight="1" x14ac:dyDescent="0.3">
      <c r="A3" s="335">
        <v>1</v>
      </c>
      <c r="B3" s="343" t="s">
        <v>593</v>
      </c>
      <c r="C3" s="340">
        <v>23.5</v>
      </c>
      <c r="D3" s="273">
        <v>3</v>
      </c>
    </row>
    <row r="4" spans="1:4" s="329" customFormat="1" ht="17.25" customHeight="1" x14ac:dyDescent="0.3">
      <c r="A4" s="335">
        <v>2</v>
      </c>
      <c r="B4" s="343" t="s">
        <v>594</v>
      </c>
      <c r="C4" s="340">
        <v>16</v>
      </c>
      <c r="D4" s="273">
        <v>5</v>
      </c>
    </row>
    <row r="5" spans="1:4" s="329" customFormat="1" ht="17.25" customHeight="1" x14ac:dyDescent="0.3">
      <c r="A5" s="335">
        <v>3</v>
      </c>
      <c r="B5" s="343" t="s">
        <v>595</v>
      </c>
      <c r="C5" s="340">
        <v>15.5</v>
      </c>
      <c r="D5" s="273"/>
    </row>
    <row r="6" spans="1:4" s="329" customFormat="1" ht="17.25" customHeight="1" x14ac:dyDescent="0.3">
      <c r="A6" s="335">
        <v>4</v>
      </c>
      <c r="B6" s="366" t="s">
        <v>596</v>
      </c>
      <c r="C6" s="340">
        <v>28</v>
      </c>
      <c r="D6" s="273">
        <v>2</v>
      </c>
    </row>
    <row r="7" spans="1:4" s="329" customFormat="1" ht="17.25" customHeight="1" x14ac:dyDescent="0.3">
      <c r="A7" s="335">
        <v>5</v>
      </c>
      <c r="B7" s="366" t="s">
        <v>597</v>
      </c>
      <c r="C7" s="340">
        <v>46</v>
      </c>
      <c r="D7" s="273"/>
    </row>
    <row r="8" spans="1:4" s="329" customFormat="1" ht="17.25" customHeight="1" x14ac:dyDescent="0.3">
      <c r="A8" s="335">
        <v>6</v>
      </c>
      <c r="B8" s="366" t="s">
        <v>598</v>
      </c>
      <c r="C8" s="340">
        <v>18</v>
      </c>
      <c r="D8" s="273">
        <v>4</v>
      </c>
    </row>
    <row r="9" spans="1:4" s="329" customFormat="1" ht="17.25" customHeight="1" x14ac:dyDescent="0.3">
      <c r="A9" s="335">
        <v>7</v>
      </c>
      <c r="B9" s="366" t="s">
        <v>599</v>
      </c>
      <c r="C9" s="340">
        <v>18</v>
      </c>
      <c r="D9" s="273"/>
    </row>
    <row r="10" spans="1:4" s="329" customFormat="1" ht="17.25" customHeight="1" x14ac:dyDescent="0.3">
      <c r="A10" s="335">
        <v>8</v>
      </c>
      <c r="B10" s="336" t="s">
        <v>600</v>
      </c>
      <c r="C10" s="340">
        <v>20.5</v>
      </c>
      <c r="D10" s="273">
        <v>1</v>
      </c>
    </row>
    <row r="11" spans="1:4" s="329" customFormat="1" ht="17.25" customHeight="1" x14ac:dyDescent="0.3">
      <c r="A11" s="335">
        <v>9</v>
      </c>
      <c r="B11" s="336" t="s">
        <v>601</v>
      </c>
      <c r="C11" s="340">
        <v>13.5</v>
      </c>
      <c r="D11" s="273">
        <v>1</v>
      </c>
    </row>
    <row r="12" spans="1:4" s="329" customFormat="1" ht="17.25" customHeight="1" x14ac:dyDescent="0.3">
      <c r="A12" s="335">
        <v>10</v>
      </c>
      <c r="B12" s="336" t="s">
        <v>602</v>
      </c>
      <c r="C12" s="340">
        <v>14</v>
      </c>
      <c r="D12" s="273">
        <v>3</v>
      </c>
    </row>
    <row r="13" spans="1:4" s="329" customFormat="1" ht="17.25" customHeight="1" x14ac:dyDescent="0.3">
      <c r="A13" s="335">
        <v>11</v>
      </c>
      <c r="B13" s="336" t="s">
        <v>603</v>
      </c>
      <c r="C13" s="340">
        <v>37</v>
      </c>
      <c r="D13" s="273"/>
    </row>
    <row r="14" spans="1:4" s="329" customFormat="1" ht="17.25" customHeight="1" x14ac:dyDescent="0.3">
      <c r="A14" s="335">
        <v>12</v>
      </c>
      <c r="B14" s="336" t="s">
        <v>604</v>
      </c>
      <c r="C14" s="340">
        <v>15.5</v>
      </c>
      <c r="D14" s="273">
        <v>2</v>
      </c>
    </row>
    <row r="15" spans="1:4" s="329" customFormat="1" ht="17.25" customHeight="1" x14ac:dyDescent="0.3">
      <c r="A15" s="335">
        <v>13</v>
      </c>
      <c r="B15" s="336" t="s">
        <v>605</v>
      </c>
      <c r="C15" s="340">
        <v>39.5</v>
      </c>
      <c r="D15" s="273"/>
    </row>
    <row r="16" spans="1:4" s="329" customFormat="1" ht="17.25" customHeight="1" x14ac:dyDescent="0.3">
      <c r="A16" s="335">
        <v>14</v>
      </c>
      <c r="B16" s="336" t="s">
        <v>606</v>
      </c>
      <c r="C16" s="340">
        <v>13</v>
      </c>
      <c r="D16" s="273">
        <v>1</v>
      </c>
    </row>
    <row r="17" spans="1:4" s="329" customFormat="1" ht="17.25" customHeight="1" x14ac:dyDescent="0.3">
      <c r="A17" s="335">
        <v>15</v>
      </c>
      <c r="B17" s="336" t="s">
        <v>607</v>
      </c>
      <c r="C17" s="340">
        <v>23.5</v>
      </c>
      <c r="D17" s="273">
        <v>7</v>
      </c>
    </row>
    <row r="18" spans="1:4" s="329" customFormat="1" ht="17.25" customHeight="1" x14ac:dyDescent="0.3">
      <c r="A18" s="335">
        <v>16</v>
      </c>
      <c r="B18" s="336" t="s">
        <v>608</v>
      </c>
      <c r="C18" s="340">
        <v>21</v>
      </c>
      <c r="D18" s="273">
        <v>3</v>
      </c>
    </row>
    <row r="19" spans="1:4" s="329" customFormat="1" ht="17.25" customHeight="1" x14ac:dyDescent="0.3">
      <c r="A19" s="335">
        <v>17</v>
      </c>
      <c r="B19" s="336" t="s">
        <v>609</v>
      </c>
      <c r="C19" s="340">
        <v>35</v>
      </c>
      <c r="D19" s="273">
        <v>3</v>
      </c>
    </row>
    <row r="20" spans="1:4" s="329" customFormat="1" ht="17.25" customHeight="1" x14ac:dyDescent="0.3">
      <c r="A20" s="335">
        <v>18</v>
      </c>
      <c r="B20" s="336" t="s">
        <v>610</v>
      </c>
      <c r="C20" s="340">
        <v>17</v>
      </c>
      <c r="D20" s="273">
        <v>7</v>
      </c>
    </row>
    <row r="21" spans="1:4" s="329" customFormat="1" ht="17.25" customHeight="1" x14ac:dyDescent="0.3">
      <c r="A21" s="335">
        <v>19</v>
      </c>
      <c r="B21" s="336" t="s">
        <v>612</v>
      </c>
      <c r="C21" s="340">
        <v>53.5</v>
      </c>
      <c r="D21" s="273">
        <v>4</v>
      </c>
    </row>
    <row r="22" spans="1:4" s="329" customFormat="1" ht="17.25" customHeight="1" x14ac:dyDescent="0.3">
      <c r="A22" s="335">
        <v>20</v>
      </c>
      <c r="B22" s="336" t="s">
        <v>613</v>
      </c>
      <c r="C22" s="340">
        <v>55</v>
      </c>
      <c r="D22" s="273">
        <v>2</v>
      </c>
    </row>
    <row r="23" spans="1:4" s="329" customFormat="1" ht="17.25" customHeight="1" x14ac:dyDescent="0.3">
      <c r="A23" s="272"/>
      <c r="B23" s="272" t="s">
        <v>12</v>
      </c>
      <c r="C23" s="338">
        <v>523</v>
      </c>
      <c r="D23" s="339">
        <v>48</v>
      </c>
    </row>
    <row r="25" spans="1:4" x14ac:dyDescent="0.25">
      <c r="B25" s="254" t="s">
        <v>808</v>
      </c>
      <c r="C25" s="194" t="s">
        <v>824</v>
      </c>
      <c r="D25" s="194" t="s">
        <v>823</v>
      </c>
    </row>
    <row r="26" spans="1:4" x14ac:dyDescent="0.25">
      <c r="B26" s="255" t="s">
        <v>593</v>
      </c>
      <c r="C26" s="290">
        <v>23.5</v>
      </c>
      <c r="D26" s="290">
        <v>3</v>
      </c>
    </row>
    <row r="27" spans="1:4" x14ac:dyDescent="0.25">
      <c r="B27" s="255" t="s">
        <v>594</v>
      </c>
      <c r="C27" s="290">
        <v>16</v>
      </c>
      <c r="D27" s="290">
        <v>5</v>
      </c>
    </row>
    <row r="28" spans="1:4" x14ac:dyDescent="0.25">
      <c r="B28" s="255" t="s">
        <v>595</v>
      </c>
      <c r="C28" s="290">
        <v>15.5</v>
      </c>
      <c r="D28" s="290"/>
    </row>
    <row r="29" spans="1:4" x14ac:dyDescent="0.25">
      <c r="B29" s="255" t="s">
        <v>596</v>
      </c>
      <c r="C29" s="290">
        <v>28</v>
      </c>
      <c r="D29" s="290">
        <v>2</v>
      </c>
    </row>
    <row r="30" spans="1:4" x14ac:dyDescent="0.25">
      <c r="B30" s="255" t="s">
        <v>612</v>
      </c>
      <c r="C30" s="290">
        <v>53.5</v>
      </c>
      <c r="D30" s="290">
        <v>4</v>
      </c>
    </row>
    <row r="31" spans="1:4" x14ac:dyDescent="0.25">
      <c r="B31" s="255" t="s">
        <v>613</v>
      </c>
      <c r="C31" s="290">
        <v>55</v>
      </c>
      <c r="D31" s="290">
        <v>2</v>
      </c>
    </row>
    <row r="32" spans="1:4" x14ac:dyDescent="0.25">
      <c r="B32" s="255" t="s">
        <v>597</v>
      </c>
      <c r="C32" s="290">
        <v>46</v>
      </c>
      <c r="D32" s="290"/>
    </row>
    <row r="33" spans="2:4" x14ac:dyDescent="0.25">
      <c r="B33" s="255" t="s">
        <v>598</v>
      </c>
      <c r="C33" s="290">
        <v>18</v>
      </c>
      <c r="D33" s="290">
        <v>4</v>
      </c>
    </row>
    <row r="34" spans="2:4" x14ac:dyDescent="0.25">
      <c r="B34" s="255" t="s">
        <v>599</v>
      </c>
      <c r="C34" s="290">
        <v>18</v>
      </c>
      <c r="D34" s="290"/>
    </row>
    <row r="35" spans="2:4" x14ac:dyDescent="0.25">
      <c r="B35" s="255" t="s">
        <v>600</v>
      </c>
      <c r="C35" s="290">
        <v>20.5</v>
      </c>
      <c r="D35" s="290">
        <v>1</v>
      </c>
    </row>
    <row r="36" spans="2:4" x14ac:dyDescent="0.25">
      <c r="B36" s="255" t="s">
        <v>601</v>
      </c>
      <c r="C36" s="290">
        <v>13.5</v>
      </c>
      <c r="D36" s="290">
        <v>1</v>
      </c>
    </row>
    <row r="37" spans="2:4" x14ac:dyDescent="0.25">
      <c r="B37" s="255" t="s">
        <v>602</v>
      </c>
      <c r="C37" s="290">
        <v>14</v>
      </c>
      <c r="D37" s="290">
        <v>3</v>
      </c>
    </row>
    <row r="38" spans="2:4" x14ac:dyDescent="0.25">
      <c r="B38" s="255" t="s">
        <v>603</v>
      </c>
      <c r="C38" s="290">
        <v>37</v>
      </c>
      <c r="D38" s="290"/>
    </row>
    <row r="39" spans="2:4" x14ac:dyDescent="0.25">
      <c r="B39" s="255" t="s">
        <v>604</v>
      </c>
      <c r="C39" s="290">
        <v>15.5</v>
      </c>
      <c r="D39" s="290">
        <v>2</v>
      </c>
    </row>
    <row r="40" spans="2:4" x14ac:dyDescent="0.25">
      <c r="B40" s="255" t="s">
        <v>605</v>
      </c>
      <c r="C40" s="290">
        <v>39.5</v>
      </c>
      <c r="D40" s="290"/>
    </row>
    <row r="41" spans="2:4" x14ac:dyDescent="0.25">
      <c r="B41" s="255" t="s">
        <v>606</v>
      </c>
      <c r="C41" s="290">
        <v>13</v>
      </c>
      <c r="D41" s="290">
        <v>1</v>
      </c>
    </row>
    <row r="42" spans="2:4" x14ac:dyDescent="0.25">
      <c r="B42" s="255" t="s">
        <v>607</v>
      </c>
      <c r="C42" s="290">
        <v>23.5</v>
      </c>
      <c r="D42" s="290">
        <v>7</v>
      </c>
    </row>
    <row r="43" spans="2:4" x14ac:dyDescent="0.25">
      <c r="B43" s="255" t="s">
        <v>608</v>
      </c>
      <c r="C43" s="290">
        <v>21</v>
      </c>
      <c r="D43" s="290">
        <v>3</v>
      </c>
    </row>
    <row r="44" spans="2:4" x14ac:dyDescent="0.25">
      <c r="B44" s="255" t="s">
        <v>609</v>
      </c>
      <c r="C44" s="290">
        <v>35</v>
      </c>
      <c r="D44" s="290">
        <v>3</v>
      </c>
    </row>
    <row r="45" spans="2:4" x14ac:dyDescent="0.25">
      <c r="B45" s="255" t="s">
        <v>610</v>
      </c>
      <c r="C45" s="290">
        <v>17</v>
      </c>
      <c r="D45" s="290">
        <v>7</v>
      </c>
    </row>
    <row r="46" spans="2:4" x14ac:dyDescent="0.25">
      <c r="B46" s="255" t="s">
        <v>809</v>
      </c>
      <c r="C46" s="290">
        <v>523</v>
      </c>
      <c r="D46" s="290">
        <v>48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sqref="A1:D1"/>
    </sheetView>
  </sheetViews>
  <sheetFormatPr defaultRowHeight="15" x14ac:dyDescent="0.25"/>
  <cols>
    <col min="2" max="2" width="34.14062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7" x14ac:dyDescent="0.3">
      <c r="A1" s="463" t="s">
        <v>614</v>
      </c>
      <c r="B1" s="464"/>
      <c r="C1" s="464"/>
      <c r="D1" s="465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8.75" customHeight="1" x14ac:dyDescent="0.3">
      <c r="A3" s="335">
        <v>1</v>
      </c>
      <c r="B3" s="343" t="s">
        <v>615</v>
      </c>
      <c r="C3" s="340">
        <v>22</v>
      </c>
      <c r="D3" s="273"/>
    </row>
    <row r="4" spans="1:4" s="329" customFormat="1" ht="18.75" customHeight="1" x14ac:dyDescent="0.3">
      <c r="A4" s="335">
        <v>2</v>
      </c>
      <c r="B4" s="343" t="s">
        <v>616</v>
      </c>
      <c r="C4" s="340">
        <v>19</v>
      </c>
      <c r="D4" s="273">
        <v>3</v>
      </c>
    </row>
    <row r="5" spans="1:4" s="329" customFormat="1" ht="18.75" customHeight="1" x14ac:dyDescent="0.3">
      <c r="A5" s="335">
        <v>3</v>
      </c>
      <c r="B5" s="343" t="s">
        <v>617</v>
      </c>
      <c r="C5" s="340">
        <v>15.5</v>
      </c>
      <c r="D5" s="273"/>
    </row>
    <row r="6" spans="1:4" s="329" customFormat="1" ht="18.75" customHeight="1" x14ac:dyDescent="0.3">
      <c r="A6" s="335">
        <v>4</v>
      </c>
      <c r="B6" s="343" t="s">
        <v>618</v>
      </c>
      <c r="C6" s="340">
        <v>20</v>
      </c>
      <c r="D6" s="273">
        <v>1</v>
      </c>
    </row>
    <row r="7" spans="1:4" s="329" customFormat="1" ht="18.75" customHeight="1" x14ac:dyDescent="0.3">
      <c r="A7" s="335">
        <v>5</v>
      </c>
      <c r="B7" s="343" t="s">
        <v>619</v>
      </c>
      <c r="C7" s="340">
        <v>13</v>
      </c>
      <c r="D7" s="273"/>
    </row>
    <row r="8" spans="1:4" s="329" customFormat="1" ht="18.75" customHeight="1" x14ac:dyDescent="0.3">
      <c r="A8" s="335">
        <v>6</v>
      </c>
      <c r="B8" s="343" t="s">
        <v>620</v>
      </c>
      <c r="C8" s="340">
        <v>20</v>
      </c>
      <c r="D8" s="273"/>
    </row>
    <row r="9" spans="1:4" s="329" customFormat="1" ht="18.75" customHeight="1" x14ac:dyDescent="0.3">
      <c r="A9" s="335">
        <v>7</v>
      </c>
      <c r="B9" s="343" t="s">
        <v>621</v>
      </c>
      <c r="C9" s="340">
        <v>20</v>
      </c>
      <c r="D9" s="273">
        <v>3</v>
      </c>
    </row>
    <row r="10" spans="1:4" s="329" customFormat="1" ht="18.75" customHeight="1" x14ac:dyDescent="0.3">
      <c r="A10" s="335">
        <v>8</v>
      </c>
      <c r="B10" s="343" t="s">
        <v>622</v>
      </c>
      <c r="C10" s="340">
        <v>13</v>
      </c>
      <c r="D10" s="273">
        <v>1</v>
      </c>
    </row>
    <row r="11" spans="1:4" s="329" customFormat="1" ht="18.75" customHeight="1" x14ac:dyDescent="0.3">
      <c r="A11" s="335">
        <v>9</v>
      </c>
      <c r="B11" s="343" t="s">
        <v>623</v>
      </c>
      <c r="C11" s="369">
        <v>21.5</v>
      </c>
      <c r="D11" s="273">
        <v>5</v>
      </c>
    </row>
    <row r="12" spans="1:4" s="329" customFormat="1" ht="18.75" customHeight="1" x14ac:dyDescent="0.3">
      <c r="A12" s="335">
        <v>10</v>
      </c>
      <c r="B12" s="343" t="s">
        <v>624</v>
      </c>
      <c r="C12" s="340">
        <v>18</v>
      </c>
      <c r="D12" s="273">
        <v>5</v>
      </c>
    </row>
    <row r="13" spans="1:4" s="329" customFormat="1" ht="18.75" customHeight="1" x14ac:dyDescent="0.3">
      <c r="A13" s="335">
        <v>11</v>
      </c>
      <c r="B13" s="343" t="s">
        <v>625</v>
      </c>
      <c r="C13" s="340">
        <v>16</v>
      </c>
      <c r="D13" s="273">
        <v>3</v>
      </c>
    </row>
    <row r="14" spans="1:4" s="329" customFormat="1" ht="18.75" customHeight="1" x14ac:dyDescent="0.3">
      <c r="A14" s="335">
        <v>12</v>
      </c>
      <c r="B14" s="343" t="s">
        <v>626</v>
      </c>
      <c r="C14" s="340">
        <v>17</v>
      </c>
      <c r="D14" s="273">
        <v>2</v>
      </c>
    </row>
    <row r="15" spans="1:4" s="329" customFormat="1" ht="18.75" customHeight="1" x14ac:dyDescent="0.3">
      <c r="A15" s="335">
        <v>13</v>
      </c>
      <c r="B15" s="343" t="s">
        <v>627</v>
      </c>
      <c r="C15" s="340">
        <v>13</v>
      </c>
      <c r="D15" s="273"/>
    </row>
    <row r="16" spans="1:4" s="329" customFormat="1" ht="18.75" customHeight="1" x14ac:dyDescent="0.3">
      <c r="A16" s="335">
        <v>14</v>
      </c>
      <c r="B16" s="343" t="s">
        <v>628</v>
      </c>
      <c r="C16" s="340">
        <v>20.5</v>
      </c>
      <c r="D16" s="273"/>
    </row>
    <row r="17" spans="1:4" s="329" customFormat="1" ht="18.75" customHeight="1" x14ac:dyDescent="0.3">
      <c r="A17" s="335">
        <v>15</v>
      </c>
      <c r="B17" s="343" t="s">
        <v>629</v>
      </c>
      <c r="C17" s="340">
        <v>97</v>
      </c>
      <c r="D17" s="273">
        <v>2</v>
      </c>
    </row>
    <row r="18" spans="1:4" s="329" customFormat="1" ht="18.75" customHeight="1" x14ac:dyDescent="0.3">
      <c r="A18" s="335">
        <v>16</v>
      </c>
      <c r="B18" s="343" t="s">
        <v>630</v>
      </c>
      <c r="C18" s="370">
        <v>25</v>
      </c>
      <c r="D18" s="273"/>
    </row>
    <row r="19" spans="1:4" s="329" customFormat="1" ht="18.75" customHeight="1" x14ac:dyDescent="0.3">
      <c r="A19" s="335">
        <v>17</v>
      </c>
      <c r="B19" s="343" t="s">
        <v>631</v>
      </c>
      <c r="C19" s="340">
        <v>14.5</v>
      </c>
      <c r="D19" s="273"/>
    </row>
    <row r="20" spans="1:4" s="329" customFormat="1" ht="18.75" customHeight="1" x14ac:dyDescent="0.3">
      <c r="A20" s="272"/>
      <c r="B20" s="272" t="s">
        <v>12</v>
      </c>
      <c r="C20" s="338">
        <v>385</v>
      </c>
      <c r="D20" s="339">
        <v>25</v>
      </c>
    </row>
    <row r="22" spans="1:4" x14ac:dyDescent="0.25">
      <c r="B22" s="254" t="s">
        <v>808</v>
      </c>
      <c r="C22" s="194" t="s">
        <v>824</v>
      </c>
      <c r="D22" s="194" t="s">
        <v>823</v>
      </c>
    </row>
    <row r="23" spans="1:4" x14ac:dyDescent="0.25">
      <c r="B23" s="255" t="s">
        <v>615</v>
      </c>
      <c r="C23" s="290">
        <v>22</v>
      </c>
      <c r="D23" s="290"/>
    </row>
    <row r="24" spans="1:4" x14ac:dyDescent="0.25">
      <c r="B24" s="255" t="s">
        <v>616</v>
      </c>
      <c r="C24" s="290">
        <v>19</v>
      </c>
      <c r="D24" s="290">
        <v>3</v>
      </c>
    </row>
    <row r="25" spans="1:4" x14ac:dyDescent="0.25">
      <c r="B25" s="255" t="s">
        <v>617</v>
      </c>
      <c r="C25" s="290">
        <v>15.5</v>
      </c>
      <c r="D25" s="290"/>
    </row>
    <row r="26" spans="1:4" x14ac:dyDescent="0.25">
      <c r="B26" s="255" t="s">
        <v>618</v>
      </c>
      <c r="C26" s="290">
        <v>20</v>
      </c>
      <c r="D26" s="290">
        <v>1</v>
      </c>
    </row>
    <row r="27" spans="1:4" x14ac:dyDescent="0.25">
      <c r="B27" s="255" t="s">
        <v>619</v>
      </c>
      <c r="C27" s="290">
        <v>13</v>
      </c>
      <c r="D27" s="290"/>
    </row>
    <row r="28" spans="1:4" x14ac:dyDescent="0.25">
      <c r="B28" s="255" t="s">
        <v>620</v>
      </c>
      <c r="C28" s="290">
        <v>20</v>
      </c>
      <c r="D28" s="290"/>
    </row>
    <row r="29" spans="1:4" x14ac:dyDescent="0.25">
      <c r="B29" s="255" t="s">
        <v>621</v>
      </c>
      <c r="C29" s="290">
        <v>20</v>
      </c>
      <c r="D29" s="290">
        <v>3</v>
      </c>
    </row>
    <row r="30" spans="1:4" x14ac:dyDescent="0.25">
      <c r="B30" s="255" t="s">
        <v>622</v>
      </c>
      <c r="C30" s="290">
        <v>13</v>
      </c>
      <c r="D30" s="290">
        <v>1</v>
      </c>
    </row>
    <row r="31" spans="1:4" x14ac:dyDescent="0.25">
      <c r="B31" s="255" t="s">
        <v>623</v>
      </c>
      <c r="C31" s="290">
        <v>21.5</v>
      </c>
      <c r="D31" s="290">
        <v>5</v>
      </c>
    </row>
    <row r="32" spans="1:4" x14ac:dyDescent="0.25">
      <c r="B32" s="255" t="s">
        <v>624</v>
      </c>
      <c r="C32" s="290">
        <v>18</v>
      </c>
      <c r="D32" s="290">
        <v>5</v>
      </c>
    </row>
    <row r="33" spans="2:4" x14ac:dyDescent="0.25">
      <c r="B33" s="255" t="s">
        <v>625</v>
      </c>
      <c r="C33" s="290">
        <v>16</v>
      </c>
      <c r="D33" s="290">
        <v>3</v>
      </c>
    </row>
    <row r="34" spans="2:4" x14ac:dyDescent="0.25">
      <c r="B34" s="255" t="s">
        <v>626</v>
      </c>
      <c r="C34" s="290">
        <v>17</v>
      </c>
      <c r="D34" s="290">
        <v>2</v>
      </c>
    </row>
    <row r="35" spans="2:4" x14ac:dyDescent="0.25">
      <c r="B35" s="255" t="s">
        <v>627</v>
      </c>
      <c r="C35" s="290">
        <v>13</v>
      </c>
      <c r="D35" s="290"/>
    </row>
    <row r="36" spans="2:4" x14ac:dyDescent="0.25">
      <c r="B36" s="255" t="s">
        <v>628</v>
      </c>
      <c r="C36" s="290">
        <v>20.5</v>
      </c>
      <c r="D36" s="290"/>
    </row>
    <row r="37" spans="2:4" x14ac:dyDescent="0.25">
      <c r="B37" s="255" t="s">
        <v>629</v>
      </c>
      <c r="C37" s="290">
        <v>97</v>
      </c>
      <c r="D37" s="290">
        <v>2</v>
      </c>
    </row>
    <row r="38" spans="2:4" x14ac:dyDescent="0.25">
      <c r="B38" s="255" t="s">
        <v>630</v>
      </c>
      <c r="C38" s="290">
        <v>25</v>
      </c>
      <c r="D38" s="290"/>
    </row>
    <row r="39" spans="2:4" x14ac:dyDescent="0.25">
      <c r="B39" s="255" t="s">
        <v>631</v>
      </c>
      <c r="C39" s="290">
        <v>14.5</v>
      </c>
      <c r="D39" s="290"/>
    </row>
    <row r="40" spans="2:4" x14ac:dyDescent="0.25">
      <c r="B40" s="255" t="s">
        <v>809</v>
      </c>
      <c r="C40" s="290">
        <v>385</v>
      </c>
      <c r="D40" s="290">
        <v>25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sqref="A1:D1"/>
    </sheetView>
  </sheetViews>
  <sheetFormatPr defaultRowHeight="15" x14ac:dyDescent="0.25"/>
  <cols>
    <col min="2" max="2" width="41.4257812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632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8" customHeight="1" x14ac:dyDescent="0.3">
      <c r="A3" s="335">
        <v>1</v>
      </c>
      <c r="B3" s="336" t="s">
        <v>633</v>
      </c>
      <c r="C3" s="373">
        <v>34</v>
      </c>
      <c r="D3" s="273"/>
    </row>
    <row r="4" spans="1:4" s="329" customFormat="1" ht="18" customHeight="1" x14ac:dyDescent="0.3">
      <c r="A4" s="335">
        <v>2</v>
      </c>
      <c r="B4" s="336" t="s">
        <v>634</v>
      </c>
      <c r="C4" s="373">
        <v>13.5</v>
      </c>
      <c r="D4" s="273">
        <v>1</v>
      </c>
    </row>
    <row r="5" spans="1:4" s="329" customFormat="1" ht="18" customHeight="1" x14ac:dyDescent="0.3">
      <c r="A5" s="335">
        <v>3</v>
      </c>
      <c r="B5" s="336" t="s">
        <v>635</v>
      </c>
      <c r="C5" s="373">
        <v>12.5</v>
      </c>
      <c r="D5" s="273"/>
    </row>
    <row r="6" spans="1:4" s="329" customFormat="1" ht="18" customHeight="1" x14ac:dyDescent="0.3">
      <c r="A6" s="335">
        <v>4</v>
      </c>
      <c r="B6" s="336" t="s">
        <v>636</v>
      </c>
      <c r="C6" s="373">
        <v>17</v>
      </c>
      <c r="D6" s="273"/>
    </row>
    <row r="7" spans="1:4" s="329" customFormat="1" ht="18" customHeight="1" x14ac:dyDescent="0.3">
      <c r="A7" s="335">
        <v>5</v>
      </c>
      <c r="B7" s="336" t="s">
        <v>637</v>
      </c>
      <c r="C7" s="373">
        <v>14</v>
      </c>
      <c r="D7" s="273">
        <v>1</v>
      </c>
    </row>
    <row r="8" spans="1:4" s="329" customFormat="1" ht="18" customHeight="1" x14ac:dyDescent="0.3">
      <c r="A8" s="335">
        <v>6</v>
      </c>
      <c r="B8" s="336" t="s">
        <v>638</v>
      </c>
      <c r="C8" s="373">
        <v>17</v>
      </c>
      <c r="D8" s="273"/>
    </row>
    <row r="9" spans="1:4" s="329" customFormat="1" ht="18" customHeight="1" x14ac:dyDescent="0.3">
      <c r="A9" s="335">
        <v>7</v>
      </c>
      <c r="B9" s="336" t="s">
        <v>639</v>
      </c>
      <c r="C9" s="373">
        <v>15.5</v>
      </c>
      <c r="D9" s="273">
        <v>7</v>
      </c>
    </row>
    <row r="10" spans="1:4" s="329" customFormat="1" ht="18" customHeight="1" x14ac:dyDescent="0.3">
      <c r="A10" s="335">
        <v>8</v>
      </c>
      <c r="B10" s="336" t="s">
        <v>640</v>
      </c>
      <c r="C10" s="373">
        <v>21</v>
      </c>
      <c r="D10" s="273">
        <v>6</v>
      </c>
    </row>
    <row r="11" spans="1:4" s="329" customFormat="1" ht="18" customHeight="1" x14ac:dyDescent="0.3">
      <c r="A11" s="335">
        <v>9</v>
      </c>
      <c r="B11" s="336" t="s">
        <v>641</v>
      </c>
      <c r="C11" s="373">
        <v>13</v>
      </c>
      <c r="D11" s="273">
        <v>1</v>
      </c>
    </row>
    <row r="12" spans="1:4" s="329" customFormat="1" ht="18" customHeight="1" x14ac:dyDescent="0.3">
      <c r="A12" s="335">
        <v>10</v>
      </c>
      <c r="B12" s="336" t="s">
        <v>642</v>
      </c>
      <c r="C12" s="373">
        <v>37</v>
      </c>
      <c r="D12" s="273">
        <v>1</v>
      </c>
    </row>
    <row r="13" spans="1:4" s="329" customFormat="1" ht="18" customHeight="1" x14ac:dyDescent="0.3">
      <c r="A13" s="335">
        <v>11</v>
      </c>
      <c r="B13" s="336" t="s">
        <v>643</v>
      </c>
      <c r="C13" s="373">
        <v>16</v>
      </c>
      <c r="D13" s="273">
        <v>1</v>
      </c>
    </row>
    <row r="14" spans="1:4" s="329" customFormat="1" ht="18" customHeight="1" x14ac:dyDescent="0.3">
      <c r="A14" s="335">
        <v>12</v>
      </c>
      <c r="B14" s="336" t="s">
        <v>644</v>
      </c>
      <c r="C14" s="373">
        <v>29.5</v>
      </c>
      <c r="D14" s="273"/>
    </row>
    <row r="15" spans="1:4" s="329" customFormat="1" ht="18" customHeight="1" x14ac:dyDescent="0.3">
      <c r="A15" s="335">
        <v>13</v>
      </c>
      <c r="B15" s="336" t="s">
        <v>645</v>
      </c>
      <c r="C15" s="373">
        <v>15</v>
      </c>
      <c r="D15" s="273">
        <v>3</v>
      </c>
    </row>
    <row r="16" spans="1:4" s="329" customFormat="1" ht="18" customHeight="1" x14ac:dyDescent="0.3">
      <c r="A16" s="335">
        <v>14</v>
      </c>
      <c r="B16" s="336" t="s">
        <v>646</v>
      </c>
      <c r="C16" s="373">
        <v>38</v>
      </c>
      <c r="D16" s="273">
        <v>3</v>
      </c>
    </row>
    <row r="17" spans="1:4" s="329" customFormat="1" ht="18" customHeight="1" x14ac:dyDescent="0.3">
      <c r="A17" s="335">
        <v>15</v>
      </c>
      <c r="B17" s="336" t="s">
        <v>647</v>
      </c>
      <c r="C17" s="373">
        <v>13</v>
      </c>
      <c r="D17" s="273"/>
    </row>
    <row r="18" spans="1:4" s="329" customFormat="1" ht="18" customHeight="1" x14ac:dyDescent="0.3">
      <c r="A18" s="335">
        <v>16</v>
      </c>
      <c r="B18" s="336" t="s">
        <v>648</v>
      </c>
      <c r="C18" s="373">
        <v>11</v>
      </c>
      <c r="D18" s="273"/>
    </row>
    <row r="19" spans="1:4" s="329" customFormat="1" ht="18" customHeight="1" x14ac:dyDescent="0.3">
      <c r="A19" s="335">
        <v>17</v>
      </c>
      <c r="B19" s="336" t="s">
        <v>649</v>
      </c>
      <c r="C19" s="373">
        <v>26</v>
      </c>
      <c r="D19" s="273">
        <v>12</v>
      </c>
    </row>
    <row r="20" spans="1:4" s="329" customFormat="1" ht="18" customHeight="1" x14ac:dyDescent="0.3">
      <c r="A20" s="335">
        <v>18</v>
      </c>
      <c r="B20" s="336" t="s">
        <v>650</v>
      </c>
      <c r="C20" s="373">
        <v>15</v>
      </c>
      <c r="D20" s="273"/>
    </row>
    <row r="21" spans="1:4" s="329" customFormat="1" ht="18" customHeight="1" x14ac:dyDescent="0.3">
      <c r="A21" s="335">
        <v>19</v>
      </c>
      <c r="B21" s="336" t="s">
        <v>651</v>
      </c>
      <c r="C21" s="373">
        <v>46</v>
      </c>
      <c r="D21" s="273">
        <v>27</v>
      </c>
    </row>
    <row r="22" spans="1:4" s="329" customFormat="1" ht="18" customHeight="1" x14ac:dyDescent="0.3">
      <c r="A22" s="335">
        <v>20</v>
      </c>
      <c r="B22" s="336" t="s">
        <v>652</v>
      </c>
      <c r="C22" s="373">
        <v>42</v>
      </c>
      <c r="D22" s="273"/>
    </row>
    <row r="23" spans="1:4" s="329" customFormat="1" ht="18" customHeight="1" x14ac:dyDescent="0.3">
      <c r="A23" s="335">
        <v>21</v>
      </c>
      <c r="B23" s="336" t="s">
        <v>653</v>
      </c>
      <c r="C23" s="373">
        <v>13</v>
      </c>
      <c r="D23" s="273"/>
    </row>
    <row r="24" spans="1:4" s="329" customFormat="1" ht="18" customHeight="1" x14ac:dyDescent="0.3">
      <c r="A24" s="335">
        <v>22</v>
      </c>
      <c r="B24" s="336" t="s">
        <v>654</v>
      </c>
      <c r="C24" s="373">
        <v>15.5</v>
      </c>
      <c r="D24" s="273"/>
    </row>
    <row r="25" spans="1:4" s="329" customFormat="1" ht="18" customHeight="1" x14ac:dyDescent="0.3">
      <c r="A25" s="335">
        <v>23</v>
      </c>
      <c r="B25" s="371" t="s">
        <v>655</v>
      </c>
      <c r="C25" s="373">
        <v>35</v>
      </c>
      <c r="D25" s="273"/>
    </row>
    <row r="26" spans="1:4" s="329" customFormat="1" ht="18" customHeight="1" x14ac:dyDescent="0.3">
      <c r="A26" s="335">
        <v>24</v>
      </c>
      <c r="B26" s="371" t="s">
        <v>656</v>
      </c>
      <c r="C26" s="373">
        <v>11</v>
      </c>
      <c r="D26" s="273">
        <v>2</v>
      </c>
    </row>
    <row r="27" spans="1:4" s="329" customFormat="1" ht="18" customHeight="1" x14ac:dyDescent="0.3">
      <c r="A27" s="335">
        <v>25</v>
      </c>
      <c r="B27" s="371" t="s">
        <v>657</v>
      </c>
      <c r="C27" s="373">
        <v>16</v>
      </c>
      <c r="D27" s="273"/>
    </row>
    <row r="28" spans="1:4" s="329" customFormat="1" ht="18" customHeight="1" x14ac:dyDescent="0.3">
      <c r="A28" s="335">
        <v>26</v>
      </c>
      <c r="B28" s="371" t="s">
        <v>658</v>
      </c>
      <c r="C28" s="373">
        <v>49</v>
      </c>
      <c r="D28" s="273"/>
    </row>
    <row r="29" spans="1:4" s="329" customFormat="1" ht="18" customHeight="1" x14ac:dyDescent="0.3">
      <c r="A29" s="335">
        <v>27</v>
      </c>
      <c r="B29" s="371" t="s">
        <v>659</v>
      </c>
      <c r="C29" s="373">
        <v>34</v>
      </c>
      <c r="D29" s="273"/>
    </row>
    <row r="30" spans="1:4" s="329" customFormat="1" ht="18" customHeight="1" x14ac:dyDescent="0.3">
      <c r="A30" s="335">
        <v>28</v>
      </c>
      <c r="B30" s="371" t="s">
        <v>660</v>
      </c>
      <c r="C30" s="373">
        <v>14.5</v>
      </c>
      <c r="D30" s="273">
        <v>1</v>
      </c>
    </row>
    <row r="31" spans="1:4" s="329" customFormat="1" ht="18" customHeight="1" x14ac:dyDescent="0.3">
      <c r="A31" s="335">
        <v>29</v>
      </c>
      <c r="B31" s="371" t="s">
        <v>662</v>
      </c>
      <c r="C31" s="373">
        <v>69</v>
      </c>
      <c r="D31" s="273"/>
    </row>
    <row r="32" spans="1:4" s="329" customFormat="1" ht="18" customHeight="1" x14ac:dyDescent="0.3">
      <c r="A32" s="335">
        <v>30</v>
      </c>
      <c r="B32" s="371" t="s">
        <v>663</v>
      </c>
      <c r="C32" s="373">
        <v>51</v>
      </c>
      <c r="D32" s="273">
        <v>1</v>
      </c>
    </row>
    <row r="33" spans="1:4" s="329" customFormat="1" ht="18" customHeight="1" x14ac:dyDescent="0.3">
      <c r="A33" s="335">
        <v>31</v>
      </c>
      <c r="B33" s="371" t="s">
        <v>664</v>
      </c>
      <c r="C33" s="373">
        <v>65</v>
      </c>
      <c r="D33" s="273"/>
    </row>
    <row r="34" spans="1:4" s="329" customFormat="1" ht="18" customHeight="1" x14ac:dyDescent="0.3">
      <c r="A34" s="335">
        <v>32</v>
      </c>
      <c r="B34" s="371" t="s">
        <v>665</v>
      </c>
      <c r="C34" s="373">
        <v>52</v>
      </c>
      <c r="D34" s="273"/>
    </row>
    <row r="35" spans="1:4" s="329" customFormat="1" ht="18" customHeight="1" x14ac:dyDescent="0.3">
      <c r="A35" s="335">
        <v>33</v>
      </c>
      <c r="B35" s="371" t="s">
        <v>666</v>
      </c>
      <c r="C35" s="373">
        <v>54</v>
      </c>
      <c r="D35" s="273"/>
    </row>
    <row r="36" spans="1:4" s="329" customFormat="1" ht="18" customHeight="1" x14ac:dyDescent="0.3">
      <c r="A36" s="335">
        <v>34</v>
      </c>
      <c r="B36" s="371" t="s">
        <v>667</v>
      </c>
      <c r="C36" s="373">
        <v>80</v>
      </c>
      <c r="D36" s="372"/>
    </row>
    <row r="37" spans="1:4" s="329" customFormat="1" ht="18" customHeight="1" x14ac:dyDescent="0.3">
      <c r="A37" s="335">
        <v>35</v>
      </c>
      <c r="B37" s="371" t="s">
        <v>668</v>
      </c>
      <c r="C37" s="373">
        <v>54</v>
      </c>
      <c r="D37" s="372"/>
    </row>
    <row r="38" spans="1:4" s="329" customFormat="1" ht="18" customHeight="1" x14ac:dyDescent="0.3">
      <c r="A38" s="335">
        <v>36</v>
      </c>
      <c r="B38" s="371" t="s">
        <v>669</v>
      </c>
      <c r="C38" s="373">
        <v>47</v>
      </c>
      <c r="D38" s="372"/>
    </row>
    <row r="39" spans="1:4" s="329" customFormat="1" ht="18" customHeight="1" x14ac:dyDescent="0.3">
      <c r="A39" s="335">
        <v>37</v>
      </c>
      <c r="B39" s="371" t="s">
        <v>670</v>
      </c>
      <c r="C39" s="373">
        <v>46</v>
      </c>
      <c r="D39" s="372"/>
    </row>
    <row r="40" spans="1:4" s="329" customFormat="1" ht="18" customHeight="1" x14ac:dyDescent="0.3">
      <c r="A40" s="272"/>
      <c r="B40" s="272" t="s">
        <v>12</v>
      </c>
      <c r="C40" s="272">
        <v>1152</v>
      </c>
      <c r="D40" s="318">
        <v>67</v>
      </c>
    </row>
    <row r="42" spans="1:4" x14ac:dyDescent="0.25">
      <c r="B42" s="254" t="s">
        <v>808</v>
      </c>
      <c r="C42" s="194" t="s">
        <v>824</v>
      </c>
      <c r="D42" s="194" t="s">
        <v>823</v>
      </c>
    </row>
    <row r="43" spans="1:4" x14ac:dyDescent="0.25">
      <c r="B43" s="255" t="s">
        <v>633</v>
      </c>
      <c r="C43" s="290">
        <v>34</v>
      </c>
      <c r="D43" s="290"/>
    </row>
    <row r="44" spans="1:4" x14ac:dyDescent="0.25">
      <c r="B44" s="255" t="s">
        <v>634</v>
      </c>
      <c r="C44" s="290">
        <v>13.5</v>
      </c>
      <c r="D44" s="290">
        <v>1</v>
      </c>
    </row>
    <row r="45" spans="1:4" x14ac:dyDescent="0.25">
      <c r="B45" s="255" t="s">
        <v>635</v>
      </c>
      <c r="C45" s="290">
        <v>12.5</v>
      </c>
      <c r="D45" s="290"/>
    </row>
    <row r="46" spans="1:4" x14ac:dyDescent="0.25">
      <c r="B46" s="255" t="s">
        <v>636</v>
      </c>
      <c r="C46" s="290">
        <v>17</v>
      </c>
      <c r="D46" s="290"/>
    </row>
    <row r="47" spans="1:4" x14ac:dyDescent="0.25">
      <c r="B47" s="255" t="s">
        <v>637</v>
      </c>
      <c r="C47" s="290">
        <v>14</v>
      </c>
      <c r="D47" s="290">
        <v>1</v>
      </c>
    </row>
    <row r="48" spans="1:4" x14ac:dyDescent="0.25">
      <c r="B48" s="255" t="s">
        <v>638</v>
      </c>
      <c r="C48" s="290">
        <v>17</v>
      </c>
      <c r="D48" s="290"/>
    </row>
    <row r="49" spans="2:4" x14ac:dyDescent="0.25">
      <c r="B49" s="255" t="s">
        <v>639</v>
      </c>
      <c r="C49" s="290">
        <v>15.5</v>
      </c>
      <c r="D49" s="290">
        <v>7</v>
      </c>
    </row>
    <row r="50" spans="2:4" x14ac:dyDescent="0.25">
      <c r="B50" s="255" t="s">
        <v>640</v>
      </c>
      <c r="C50" s="290">
        <v>21</v>
      </c>
      <c r="D50" s="290">
        <v>6</v>
      </c>
    </row>
    <row r="51" spans="2:4" x14ac:dyDescent="0.25">
      <c r="B51" s="255" t="s">
        <v>641</v>
      </c>
      <c r="C51" s="290">
        <v>13</v>
      </c>
      <c r="D51" s="290">
        <v>1</v>
      </c>
    </row>
    <row r="52" spans="2:4" x14ac:dyDescent="0.25">
      <c r="B52" s="255" t="s">
        <v>642</v>
      </c>
      <c r="C52" s="290">
        <v>37</v>
      </c>
      <c r="D52" s="290">
        <v>1</v>
      </c>
    </row>
    <row r="53" spans="2:4" x14ac:dyDescent="0.25">
      <c r="B53" s="255" t="s">
        <v>662</v>
      </c>
      <c r="C53" s="290">
        <v>69</v>
      </c>
      <c r="D53" s="290"/>
    </row>
    <row r="54" spans="2:4" x14ac:dyDescent="0.25">
      <c r="B54" s="255" t="s">
        <v>663</v>
      </c>
      <c r="C54" s="290">
        <v>51</v>
      </c>
      <c r="D54" s="290">
        <v>1</v>
      </c>
    </row>
    <row r="55" spans="2:4" x14ac:dyDescent="0.25">
      <c r="B55" s="255" t="s">
        <v>643</v>
      </c>
      <c r="C55" s="290">
        <v>16</v>
      </c>
      <c r="D55" s="290">
        <v>1</v>
      </c>
    </row>
    <row r="56" spans="2:4" x14ac:dyDescent="0.25">
      <c r="B56" s="255" t="s">
        <v>644</v>
      </c>
      <c r="C56" s="290">
        <v>29.5</v>
      </c>
      <c r="D56" s="290"/>
    </row>
    <row r="57" spans="2:4" x14ac:dyDescent="0.25">
      <c r="B57" s="255" t="s">
        <v>645</v>
      </c>
      <c r="C57" s="290">
        <v>15</v>
      </c>
      <c r="D57" s="290">
        <v>3</v>
      </c>
    </row>
    <row r="58" spans="2:4" x14ac:dyDescent="0.25">
      <c r="B58" s="255" t="s">
        <v>646</v>
      </c>
      <c r="C58" s="290">
        <v>38</v>
      </c>
      <c r="D58" s="290">
        <v>3</v>
      </c>
    </row>
    <row r="59" spans="2:4" x14ac:dyDescent="0.25">
      <c r="B59" s="255" t="s">
        <v>647</v>
      </c>
      <c r="C59" s="290">
        <v>13</v>
      </c>
      <c r="D59" s="290"/>
    </row>
    <row r="60" spans="2:4" x14ac:dyDescent="0.25">
      <c r="B60" s="255" t="s">
        <v>664</v>
      </c>
      <c r="C60" s="290">
        <v>65</v>
      </c>
      <c r="D60" s="290"/>
    </row>
    <row r="61" spans="2:4" x14ac:dyDescent="0.25">
      <c r="B61" s="255" t="s">
        <v>648</v>
      </c>
      <c r="C61" s="290">
        <v>11</v>
      </c>
      <c r="D61" s="290"/>
    </row>
    <row r="62" spans="2:4" x14ac:dyDescent="0.25">
      <c r="B62" s="255" t="s">
        <v>665</v>
      </c>
      <c r="C62" s="290">
        <v>52</v>
      </c>
      <c r="D62" s="290"/>
    </row>
    <row r="63" spans="2:4" x14ac:dyDescent="0.25">
      <c r="B63" s="255" t="s">
        <v>649</v>
      </c>
      <c r="C63" s="290">
        <v>26</v>
      </c>
      <c r="D63" s="290">
        <v>12</v>
      </c>
    </row>
    <row r="64" spans="2:4" x14ac:dyDescent="0.25">
      <c r="B64" s="255" t="s">
        <v>650</v>
      </c>
      <c r="C64" s="290">
        <v>15</v>
      </c>
      <c r="D64" s="290"/>
    </row>
    <row r="65" spans="2:4" x14ac:dyDescent="0.25">
      <c r="B65" s="255" t="s">
        <v>651</v>
      </c>
      <c r="C65" s="290">
        <v>46</v>
      </c>
      <c r="D65" s="290">
        <v>27</v>
      </c>
    </row>
    <row r="66" spans="2:4" x14ac:dyDescent="0.25">
      <c r="B66" s="255" t="s">
        <v>666</v>
      </c>
      <c r="C66" s="290">
        <v>54</v>
      </c>
      <c r="D66" s="290"/>
    </row>
    <row r="67" spans="2:4" x14ac:dyDescent="0.25">
      <c r="B67" s="255" t="s">
        <v>652</v>
      </c>
      <c r="C67" s="290">
        <v>42</v>
      </c>
      <c r="D67" s="290"/>
    </row>
    <row r="68" spans="2:4" x14ac:dyDescent="0.25">
      <c r="B68" s="255" t="s">
        <v>653</v>
      </c>
      <c r="C68" s="290">
        <v>13</v>
      </c>
      <c r="D68" s="290"/>
    </row>
    <row r="69" spans="2:4" x14ac:dyDescent="0.25">
      <c r="B69" s="255" t="s">
        <v>667</v>
      </c>
      <c r="C69" s="290">
        <v>80</v>
      </c>
      <c r="D69" s="290"/>
    </row>
    <row r="70" spans="2:4" x14ac:dyDescent="0.25">
      <c r="B70" s="255" t="s">
        <v>654</v>
      </c>
      <c r="C70" s="290">
        <v>15.5</v>
      </c>
      <c r="D70" s="290"/>
    </row>
    <row r="71" spans="2:4" x14ac:dyDescent="0.25">
      <c r="B71" s="255" t="s">
        <v>668</v>
      </c>
      <c r="C71" s="290">
        <v>54</v>
      </c>
      <c r="D71" s="290"/>
    </row>
    <row r="72" spans="2:4" x14ac:dyDescent="0.25">
      <c r="B72" s="255" t="s">
        <v>655</v>
      </c>
      <c r="C72" s="290">
        <v>35</v>
      </c>
      <c r="D72" s="290"/>
    </row>
    <row r="73" spans="2:4" x14ac:dyDescent="0.25">
      <c r="B73" s="255" t="s">
        <v>656</v>
      </c>
      <c r="C73" s="290">
        <v>11</v>
      </c>
      <c r="D73" s="290">
        <v>2</v>
      </c>
    </row>
    <row r="74" spans="2:4" x14ac:dyDescent="0.25">
      <c r="B74" s="255" t="s">
        <v>657</v>
      </c>
      <c r="C74" s="290">
        <v>16</v>
      </c>
      <c r="D74" s="290"/>
    </row>
    <row r="75" spans="2:4" x14ac:dyDescent="0.25">
      <c r="B75" s="255" t="s">
        <v>669</v>
      </c>
      <c r="C75" s="290">
        <v>47</v>
      </c>
      <c r="D75" s="290"/>
    </row>
    <row r="76" spans="2:4" x14ac:dyDescent="0.25">
      <c r="B76" s="255" t="s">
        <v>658</v>
      </c>
      <c r="C76" s="290">
        <v>49</v>
      </c>
      <c r="D76" s="290"/>
    </row>
    <row r="77" spans="2:4" x14ac:dyDescent="0.25">
      <c r="B77" s="255" t="s">
        <v>670</v>
      </c>
      <c r="C77" s="290">
        <v>46</v>
      </c>
      <c r="D77" s="290"/>
    </row>
    <row r="78" spans="2:4" x14ac:dyDescent="0.25">
      <c r="B78" s="255" t="s">
        <v>659</v>
      </c>
      <c r="C78" s="290">
        <v>34</v>
      </c>
      <c r="D78" s="290"/>
    </row>
    <row r="79" spans="2:4" x14ac:dyDescent="0.25">
      <c r="B79" s="255" t="s">
        <v>660</v>
      </c>
      <c r="C79" s="290">
        <v>14.5</v>
      </c>
      <c r="D79" s="290">
        <v>1</v>
      </c>
    </row>
    <row r="80" spans="2:4" x14ac:dyDescent="0.25">
      <c r="B80" s="255" t="s">
        <v>809</v>
      </c>
      <c r="C80" s="290">
        <v>1152</v>
      </c>
      <c r="D80" s="290">
        <v>67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2" sqref="A2:D2"/>
    </sheetView>
  </sheetViews>
  <sheetFormatPr defaultRowHeight="15" x14ac:dyDescent="0.25"/>
  <cols>
    <col min="2" max="2" width="38.42578125" bestFit="1" customWidth="1"/>
    <col min="3" max="3" width="24.28515625" style="330" bestFit="1" customWidth="1"/>
    <col min="4" max="4" width="22.42578125" style="330" bestFit="1" customWidth="1"/>
  </cols>
  <sheetData>
    <row r="1" spans="1:4" s="329" customFormat="1" ht="25.5" x14ac:dyDescent="0.3">
      <c r="A1" s="445" t="s">
        <v>671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1" t="s">
        <v>821</v>
      </c>
      <c r="D2" s="361" t="s">
        <v>822</v>
      </c>
    </row>
    <row r="3" spans="1:4" s="329" customFormat="1" ht="18" customHeight="1" x14ac:dyDescent="0.3">
      <c r="A3" s="335">
        <v>1</v>
      </c>
      <c r="B3" s="374" t="s">
        <v>672</v>
      </c>
      <c r="C3" s="341">
        <v>18</v>
      </c>
      <c r="D3" s="342">
        <v>6</v>
      </c>
    </row>
    <row r="4" spans="1:4" s="329" customFormat="1" ht="18" customHeight="1" x14ac:dyDescent="0.3">
      <c r="A4" s="335">
        <v>2</v>
      </c>
      <c r="B4" s="374" t="s">
        <v>673</v>
      </c>
      <c r="C4" s="341">
        <v>27</v>
      </c>
      <c r="D4" s="342">
        <v>7</v>
      </c>
    </row>
    <row r="5" spans="1:4" s="329" customFormat="1" ht="18" customHeight="1" x14ac:dyDescent="0.3">
      <c r="A5" s="335">
        <v>3</v>
      </c>
      <c r="B5" s="374" t="s">
        <v>674</v>
      </c>
      <c r="C5" s="341">
        <v>14</v>
      </c>
      <c r="D5" s="342">
        <v>4</v>
      </c>
    </row>
    <row r="6" spans="1:4" s="329" customFormat="1" ht="18" customHeight="1" x14ac:dyDescent="0.3">
      <c r="A6" s="335">
        <v>4</v>
      </c>
      <c r="B6" s="374" t="s">
        <v>675</v>
      </c>
      <c r="C6" s="341">
        <v>15</v>
      </c>
      <c r="D6" s="342">
        <v>2</v>
      </c>
    </row>
    <row r="7" spans="1:4" s="329" customFormat="1" ht="18" customHeight="1" x14ac:dyDescent="0.3">
      <c r="A7" s="335">
        <v>5</v>
      </c>
      <c r="B7" s="374" t="s">
        <v>676</v>
      </c>
      <c r="C7" s="341">
        <v>9</v>
      </c>
      <c r="D7" s="342">
        <v>1</v>
      </c>
    </row>
    <row r="8" spans="1:4" s="329" customFormat="1" ht="18" customHeight="1" x14ac:dyDescent="0.3">
      <c r="A8" s="335">
        <v>6</v>
      </c>
      <c r="B8" s="374" t="s">
        <v>677</v>
      </c>
      <c r="C8" s="341">
        <v>12</v>
      </c>
      <c r="D8" s="342"/>
    </row>
    <row r="9" spans="1:4" s="329" customFormat="1" ht="18" customHeight="1" x14ac:dyDescent="0.3">
      <c r="A9" s="335">
        <v>7</v>
      </c>
      <c r="B9" s="374" t="s">
        <v>678</v>
      </c>
      <c r="C9" s="341">
        <v>26</v>
      </c>
      <c r="D9" s="342">
        <v>5</v>
      </c>
    </row>
    <row r="10" spans="1:4" s="329" customFormat="1" ht="18" customHeight="1" x14ac:dyDescent="0.3">
      <c r="A10" s="335">
        <v>8</v>
      </c>
      <c r="B10" s="374" t="s">
        <v>679</v>
      </c>
      <c r="C10" s="341">
        <v>25</v>
      </c>
      <c r="D10" s="342">
        <v>1</v>
      </c>
    </row>
    <row r="11" spans="1:4" s="329" customFormat="1" ht="18" customHeight="1" x14ac:dyDescent="0.3">
      <c r="A11" s="335">
        <v>9</v>
      </c>
      <c r="B11" s="343" t="s">
        <v>680</v>
      </c>
      <c r="C11" s="341">
        <v>8</v>
      </c>
      <c r="D11" s="342">
        <v>3</v>
      </c>
    </row>
    <row r="12" spans="1:4" s="329" customFormat="1" ht="18" customHeight="1" x14ac:dyDescent="0.3">
      <c r="A12" s="335">
        <v>10</v>
      </c>
      <c r="B12" s="374" t="s">
        <v>681</v>
      </c>
      <c r="C12" s="341">
        <v>13</v>
      </c>
      <c r="D12" s="342">
        <v>1</v>
      </c>
    </row>
    <row r="13" spans="1:4" s="329" customFormat="1" ht="18" customHeight="1" x14ac:dyDescent="0.3">
      <c r="A13" s="335">
        <v>11</v>
      </c>
      <c r="B13" s="374" t="s">
        <v>682</v>
      </c>
      <c r="C13" s="341">
        <v>18</v>
      </c>
      <c r="D13" s="342"/>
    </row>
    <row r="14" spans="1:4" s="329" customFormat="1" ht="18" customHeight="1" x14ac:dyDescent="0.3">
      <c r="A14" s="335">
        <v>12</v>
      </c>
      <c r="B14" s="374" t="s">
        <v>683</v>
      </c>
      <c r="C14" s="341">
        <v>37</v>
      </c>
      <c r="D14" s="342">
        <v>5</v>
      </c>
    </row>
    <row r="15" spans="1:4" s="329" customFormat="1" ht="18" customHeight="1" x14ac:dyDescent="0.3">
      <c r="A15" s="335">
        <v>13</v>
      </c>
      <c r="B15" s="374" t="s">
        <v>684</v>
      </c>
      <c r="C15" s="341">
        <v>13</v>
      </c>
      <c r="D15" s="342"/>
    </row>
    <row r="16" spans="1:4" s="329" customFormat="1" ht="18" customHeight="1" x14ac:dyDescent="0.3">
      <c r="A16" s="335">
        <v>14</v>
      </c>
      <c r="B16" s="375" t="s">
        <v>685</v>
      </c>
      <c r="C16" s="341">
        <v>13</v>
      </c>
      <c r="D16" s="342">
        <v>3</v>
      </c>
    </row>
    <row r="17" spans="1:4" s="329" customFormat="1" ht="18" customHeight="1" x14ac:dyDescent="0.3">
      <c r="A17" s="335">
        <v>15</v>
      </c>
      <c r="B17" s="374" t="s">
        <v>686</v>
      </c>
      <c r="C17" s="341">
        <v>17</v>
      </c>
      <c r="D17" s="342">
        <v>1</v>
      </c>
    </row>
    <row r="18" spans="1:4" s="329" customFormat="1" ht="18" customHeight="1" x14ac:dyDescent="0.3">
      <c r="A18" s="335">
        <v>16</v>
      </c>
      <c r="B18" s="375" t="s">
        <v>687</v>
      </c>
      <c r="C18" s="341">
        <v>30</v>
      </c>
      <c r="D18" s="342">
        <v>1</v>
      </c>
    </row>
    <row r="19" spans="1:4" s="329" customFormat="1" ht="18" customHeight="1" x14ac:dyDescent="0.3">
      <c r="A19" s="335">
        <v>17</v>
      </c>
      <c r="B19" s="374" t="s">
        <v>688</v>
      </c>
      <c r="C19" s="341">
        <v>21</v>
      </c>
      <c r="D19" s="342">
        <v>2</v>
      </c>
    </row>
    <row r="20" spans="1:4" s="329" customFormat="1" ht="18" customHeight="1" x14ac:dyDescent="0.3">
      <c r="A20" s="335">
        <v>18</v>
      </c>
      <c r="B20" s="374" t="s">
        <v>689</v>
      </c>
      <c r="C20" s="341">
        <v>131</v>
      </c>
      <c r="D20" s="342">
        <v>1</v>
      </c>
    </row>
    <row r="21" spans="1:4" s="329" customFormat="1" ht="18" customHeight="1" x14ac:dyDescent="0.3">
      <c r="A21" s="335">
        <v>19</v>
      </c>
      <c r="B21" s="374" t="s">
        <v>690</v>
      </c>
      <c r="C21" s="341">
        <v>24</v>
      </c>
      <c r="D21" s="342">
        <v>1</v>
      </c>
    </row>
    <row r="22" spans="1:4" s="329" customFormat="1" ht="18" customHeight="1" x14ac:dyDescent="0.3">
      <c r="A22" s="335">
        <v>20</v>
      </c>
      <c r="B22" s="374" t="s">
        <v>691</v>
      </c>
      <c r="C22" s="341">
        <v>16</v>
      </c>
      <c r="D22" s="342"/>
    </row>
    <row r="23" spans="1:4" s="329" customFormat="1" ht="18" customHeight="1" x14ac:dyDescent="0.3">
      <c r="A23" s="335"/>
      <c r="B23" s="272" t="s">
        <v>12</v>
      </c>
      <c r="C23" s="376">
        <v>487</v>
      </c>
      <c r="D23" s="377">
        <v>44</v>
      </c>
    </row>
    <row r="25" spans="1:4" x14ac:dyDescent="0.25">
      <c r="B25" s="254" t="s">
        <v>808</v>
      </c>
      <c r="C25" s="330" t="s">
        <v>824</v>
      </c>
      <c r="D25" s="330" t="s">
        <v>823</v>
      </c>
    </row>
    <row r="26" spans="1:4" x14ac:dyDescent="0.25">
      <c r="B26" s="255" t="s">
        <v>672</v>
      </c>
      <c r="C26" s="331">
        <v>18</v>
      </c>
      <c r="D26" s="331">
        <v>6</v>
      </c>
    </row>
    <row r="27" spans="1:4" x14ac:dyDescent="0.25">
      <c r="B27" s="255" t="s">
        <v>673</v>
      </c>
      <c r="C27" s="331">
        <v>27</v>
      </c>
      <c r="D27" s="331">
        <v>7</v>
      </c>
    </row>
    <row r="28" spans="1:4" x14ac:dyDescent="0.25">
      <c r="B28" s="255" t="s">
        <v>674</v>
      </c>
      <c r="C28" s="331">
        <v>14</v>
      </c>
      <c r="D28" s="331">
        <v>4</v>
      </c>
    </row>
    <row r="29" spans="1:4" x14ac:dyDescent="0.25">
      <c r="B29" s="255" t="s">
        <v>675</v>
      </c>
      <c r="C29" s="331">
        <v>15</v>
      </c>
      <c r="D29" s="331">
        <v>2</v>
      </c>
    </row>
    <row r="30" spans="1:4" x14ac:dyDescent="0.25">
      <c r="B30" s="255" t="s">
        <v>676</v>
      </c>
      <c r="C30" s="331">
        <v>9</v>
      </c>
      <c r="D30" s="331">
        <v>1</v>
      </c>
    </row>
    <row r="31" spans="1:4" x14ac:dyDescent="0.25">
      <c r="B31" s="255" t="s">
        <v>677</v>
      </c>
      <c r="C31" s="331">
        <v>12</v>
      </c>
      <c r="D31" s="331"/>
    </row>
    <row r="32" spans="1:4" x14ac:dyDescent="0.25">
      <c r="B32" s="255" t="s">
        <v>678</v>
      </c>
      <c r="C32" s="331">
        <v>26</v>
      </c>
      <c r="D32" s="331">
        <v>5</v>
      </c>
    </row>
    <row r="33" spans="2:4" x14ac:dyDescent="0.25">
      <c r="B33" s="255" t="s">
        <v>679</v>
      </c>
      <c r="C33" s="331">
        <v>25</v>
      </c>
      <c r="D33" s="331">
        <v>1</v>
      </c>
    </row>
    <row r="34" spans="2:4" x14ac:dyDescent="0.25">
      <c r="B34" s="255" t="s">
        <v>680</v>
      </c>
      <c r="C34" s="331">
        <v>8</v>
      </c>
      <c r="D34" s="331">
        <v>3</v>
      </c>
    </row>
    <row r="35" spans="2:4" x14ac:dyDescent="0.25">
      <c r="B35" s="255" t="s">
        <v>681</v>
      </c>
      <c r="C35" s="331">
        <v>13</v>
      </c>
      <c r="D35" s="331">
        <v>1</v>
      </c>
    </row>
    <row r="36" spans="2:4" x14ac:dyDescent="0.25">
      <c r="B36" s="255" t="s">
        <v>682</v>
      </c>
      <c r="C36" s="331">
        <v>18</v>
      </c>
      <c r="D36" s="331"/>
    </row>
    <row r="37" spans="2:4" x14ac:dyDescent="0.25">
      <c r="B37" s="255" t="s">
        <v>683</v>
      </c>
      <c r="C37" s="331">
        <v>37</v>
      </c>
      <c r="D37" s="331">
        <v>5</v>
      </c>
    </row>
    <row r="38" spans="2:4" x14ac:dyDescent="0.25">
      <c r="B38" s="255" t="s">
        <v>684</v>
      </c>
      <c r="C38" s="331">
        <v>13</v>
      </c>
      <c r="D38" s="331"/>
    </row>
    <row r="39" spans="2:4" x14ac:dyDescent="0.25">
      <c r="B39" s="255" t="s">
        <v>685</v>
      </c>
      <c r="C39" s="331">
        <v>13</v>
      </c>
      <c r="D39" s="331">
        <v>3</v>
      </c>
    </row>
    <row r="40" spans="2:4" x14ac:dyDescent="0.25">
      <c r="B40" s="255" t="s">
        <v>687</v>
      </c>
      <c r="C40" s="331">
        <v>30</v>
      </c>
      <c r="D40" s="331">
        <v>1</v>
      </c>
    </row>
    <row r="41" spans="2:4" x14ac:dyDescent="0.25">
      <c r="B41" s="255" t="s">
        <v>686</v>
      </c>
      <c r="C41" s="331">
        <v>17</v>
      </c>
      <c r="D41" s="331">
        <v>1</v>
      </c>
    </row>
    <row r="42" spans="2:4" x14ac:dyDescent="0.25">
      <c r="B42" s="255" t="s">
        <v>688</v>
      </c>
      <c r="C42" s="331">
        <v>21</v>
      </c>
      <c r="D42" s="331">
        <v>2</v>
      </c>
    </row>
    <row r="43" spans="2:4" x14ac:dyDescent="0.25">
      <c r="B43" s="255" t="s">
        <v>689</v>
      </c>
      <c r="C43" s="331">
        <v>131</v>
      </c>
      <c r="D43" s="331">
        <v>1</v>
      </c>
    </row>
    <row r="44" spans="2:4" x14ac:dyDescent="0.25">
      <c r="B44" s="255" t="s">
        <v>690</v>
      </c>
      <c r="C44" s="331">
        <v>24</v>
      </c>
      <c r="D44" s="331">
        <v>1</v>
      </c>
    </row>
    <row r="45" spans="2:4" x14ac:dyDescent="0.25">
      <c r="B45" s="255" t="s">
        <v>691</v>
      </c>
      <c r="C45" s="331">
        <v>16</v>
      </c>
      <c r="D45" s="331"/>
    </row>
    <row r="46" spans="2:4" x14ac:dyDescent="0.25">
      <c r="B46" s="255" t="s">
        <v>809</v>
      </c>
      <c r="C46" s="331">
        <v>487</v>
      </c>
      <c r="D46" s="331">
        <v>44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I31" sqref="I31"/>
    </sheetView>
  </sheetViews>
  <sheetFormatPr defaultRowHeight="15" x14ac:dyDescent="0.25"/>
  <cols>
    <col min="2" max="2" width="41.2851562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696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8" customHeight="1" x14ac:dyDescent="0.3">
      <c r="A3" s="335">
        <v>1</v>
      </c>
      <c r="B3" s="343" t="s">
        <v>697</v>
      </c>
      <c r="C3" s="340">
        <v>14</v>
      </c>
      <c r="D3" s="273">
        <v>2</v>
      </c>
    </row>
    <row r="4" spans="1:4" s="329" customFormat="1" ht="18" customHeight="1" x14ac:dyDescent="0.3">
      <c r="A4" s="335">
        <v>2</v>
      </c>
      <c r="B4" s="343" t="s">
        <v>698</v>
      </c>
      <c r="C4" s="340">
        <v>14</v>
      </c>
      <c r="D4" s="273"/>
    </row>
    <row r="5" spans="1:4" s="329" customFormat="1" ht="18" customHeight="1" x14ac:dyDescent="0.3">
      <c r="A5" s="335">
        <v>3</v>
      </c>
      <c r="B5" s="343" t="s">
        <v>699</v>
      </c>
      <c r="C5" s="340">
        <v>19</v>
      </c>
      <c r="D5" s="273"/>
    </row>
    <row r="6" spans="1:4" s="329" customFormat="1" ht="18" customHeight="1" x14ac:dyDescent="0.3">
      <c r="A6" s="335">
        <v>4</v>
      </c>
      <c r="B6" s="343" t="s">
        <v>450</v>
      </c>
      <c r="C6" s="340">
        <v>15</v>
      </c>
      <c r="D6" s="273">
        <v>1</v>
      </c>
    </row>
    <row r="7" spans="1:4" s="329" customFormat="1" ht="18" customHeight="1" x14ac:dyDescent="0.3">
      <c r="A7" s="335">
        <v>5</v>
      </c>
      <c r="B7" s="343" t="s">
        <v>700</v>
      </c>
      <c r="C7" s="340">
        <v>12.5</v>
      </c>
      <c r="D7" s="273"/>
    </row>
    <row r="8" spans="1:4" s="329" customFormat="1" ht="18" customHeight="1" x14ac:dyDescent="0.3">
      <c r="A8" s="335">
        <v>6</v>
      </c>
      <c r="B8" s="343" t="s">
        <v>701</v>
      </c>
      <c r="C8" s="340">
        <v>17</v>
      </c>
      <c r="D8" s="273"/>
    </row>
    <row r="9" spans="1:4" s="329" customFormat="1" ht="18" customHeight="1" x14ac:dyDescent="0.3">
      <c r="A9" s="335">
        <v>7</v>
      </c>
      <c r="B9" s="343" t="s">
        <v>702</v>
      </c>
      <c r="C9" s="340">
        <v>24</v>
      </c>
      <c r="D9" s="273"/>
    </row>
    <row r="10" spans="1:4" s="329" customFormat="1" ht="18" customHeight="1" x14ac:dyDescent="0.3">
      <c r="A10" s="335">
        <v>8</v>
      </c>
      <c r="B10" s="343" t="s">
        <v>703</v>
      </c>
      <c r="C10" s="340">
        <v>59</v>
      </c>
      <c r="D10" s="273"/>
    </row>
    <row r="11" spans="1:4" s="329" customFormat="1" ht="18" customHeight="1" x14ac:dyDescent="0.3">
      <c r="A11" s="335">
        <v>9</v>
      </c>
      <c r="B11" s="343" t="s">
        <v>704</v>
      </c>
      <c r="C11" s="340">
        <v>16</v>
      </c>
      <c r="D11" s="273"/>
    </row>
    <row r="12" spans="1:4" s="329" customFormat="1" ht="18" customHeight="1" x14ac:dyDescent="0.3">
      <c r="A12" s="335">
        <v>10</v>
      </c>
      <c r="B12" s="343" t="s">
        <v>705</v>
      </c>
      <c r="C12" s="340">
        <v>13</v>
      </c>
      <c r="D12" s="273"/>
    </row>
    <row r="13" spans="1:4" s="329" customFormat="1" ht="18" customHeight="1" x14ac:dyDescent="0.3">
      <c r="A13" s="335">
        <v>11</v>
      </c>
      <c r="B13" s="343" t="s">
        <v>706</v>
      </c>
      <c r="C13" s="340">
        <v>16</v>
      </c>
      <c r="D13" s="273">
        <v>3</v>
      </c>
    </row>
    <row r="14" spans="1:4" s="329" customFormat="1" ht="18" customHeight="1" x14ac:dyDescent="0.3">
      <c r="A14" s="335">
        <v>12</v>
      </c>
      <c r="B14" s="343" t="s">
        <v>707</v>
      </c>
      <c r="C14" s="340">
        <v>11</v>
      </c>
      <c r="D14" s="273">
        <v>4</v>
      </c>
    </row>
    <row r="15" spans="1:4" s="329" customFormat="1" ht="18" customHeight="1" x14ac:dyDescent="0.3">
      <c r="A15" s="335">
        <v>13</v>
      </c>
      <c r="B15" s="343" t="s">
        <v>708</v>
      </c>
      <c r="C15" s="340">
        <v>18</v>
      </c>
      <c r="D15" s="273"/>
    </row>
    <row r="16" spans="1:4" s="329" customFormat="1" ht="18" customHeight="1" x14ac:dyDescent="0.3">
      <c r="A16" s="335">
        <v>14</v>
      </c>
      <c r="B16" s="343" t="s">
        <v>709</v>
      </c>
      <c r="C16" s="340">
        <v>25</v>
      </c>
      <c r="D16" s="273"/>
    </row>
    <row r="17" spans="1:4" s="329" customFormat="1" ht="18" customHeight="1" x14ac:dyDescent="0.3">
      <c r="A17" s="335">
        <v>15</v>
      </c>
      <c r="B17" s="343" t="s">
        <v>710</v>
      </c>
      <c r="C17" s="340">
        <v>26</v>
      </c>
      <c r="D17" s="273"/>
    </row>
    <row r="18" spans="1:4" s="329" customFormat="1" ht="18" customHeight="1" x14ac:dyDescent="0.3">
      <c r="A18" s="335">
        <v>16</v>
      </c>
      <c r="B18" s="344" t="s">
        <v>711</v>
      </c>
      <c r="C18" s="340">
        <v>14</v>
      </c>
      <c r="D18" s="273"/>
    </row>
    <row r="19" spans="1:4" s="329" customFormat="1" ht="18" customHeight="1" x14ac:dyDescent="0.3">
      <c r="A19" s="335">
        <v>17</v>
      </c>
      <c r="B19" s="344" t="s">
        <v>712</v>
      </c>
      <c r="C19" s="340">
        <v>14</v>
      </c>
      <c r="D19" s="273"/>
    </row>
    <row r="20" spans="1:4" s="329" customFormat="1" ht="18" customHeight="1" x14ac:dyDescent="0.3">
      <c r="A20" s="335">
        <v>18</v>
      </c>
      <c r="B20" s="378" t="s">
        <v>713</v>
      </c>
      <c r="C20" s="340">
        <v>123</v>
      </c>
      <c r="D20" s="273">
        <v>8</v>
      </c>
    </row>
    <row r="21" spans="1:4" s="329" customFormat="1" ht="18" customHeight="1" x14ac:dyDescent="0.3">
      <c r="A21" s="335">
        <v>19</v>
      </c>
      <c r="B21" s="379" t="s">
        <v>714</v>
      </c>
      <c r="C21" s="340">
        <v>18</v>
      </c>
      <c r="D21" s="273">
        <v>1</v>
      </c>
    </row>
    <row r="22" spans="1:4" s="329" customFormat="1" ht="18" customHeight="1" x14ac:dyDescent="0.3">
      <c r="A22" s="335">
        <v>20</v>
      </c>
      <c r="B22" s="380" t="s">
        <v>715</v>
      </c>
      <c r="C22" s="340">
        <v>35.5</v>
      </c>
      <c r="D22" s="273">
        <v>3</v>
      </c>
    </row>
    <row r="23" spans="1:4" s="329" customFormat="1" ht="18" customHeight="1" x14ac:dyDescent="0.3">
      <c r="A23" s="335">
        <v>21</v>
      </c>
      <c r="B23" s="381" t="s">
        <v>716</v>
      </c>
      <c r="C23" s="340">
        <v>18</v>
      </c>
      <c r="D23" s="273"/>
    </row>
    <row r="24" spans="1:4" s="329" customFormat="1" ht="18" customHeight="1" x14ac:dyDescent="0.3">
      <c r="A24" s="272" t="s">
        <v>535</v>
      </c>
      <c r="B24" s="272" t="s">
        <v>12</v>
      </c>
      <c r="C24" s="272">
        <v>522</v>
      </c>
      <c r="D24" s="318">
        <v>22</v>
      </c>
    </row>
    <row r="26" spans="1:4" x14ac:dyDescent="0.25">
      <c r="B26" s="254" t="s">
        <v>808</v>
      </c>
      <c r="C26" s="194" t="s">
        <v>824</v>
      </c>
      <c r="D26" s="194" t="s">
        <v>823</v>
      </c>
    </row>
    <row r="27" spans="1:4" x14ac:dyDescent="0.25">
      <c r="B27" s="255" t="s">
        <v>697</v>
      </c>
      <c r="C27" s="290">
        <v>14</v>
      </c>
      <c r="D27" s="290">
        <v>2</v>
      </c>
    </row>
    <row r="28" spans="1:4" x14ac:dyDescent="0.25">
      <c r="B28" s="255" t="s">
        <v>698</v>
      </c>
      <c r="C28" s="290">
        <v>14</v>
      </c>
      <c r="D28" s="290"/>
    </row>
    <row r="29" spans="1:4" x14ac:dyDescent="0.25">
      <c r="B29" s="255" t="s">
        <v>699</v>
      </c>
      <c r="C29" s="290">
        <v>19</v>
      </c>
      <c r="D29" s="290"/>
    </row>
    <row r="30" spans="1:4" x14ac:dyDescent="0.25">
      <c r="B30" s="255" t="s">
        <v>450</v>
      </c>
      <c r="C30" s="290">
        <v>15</v>
      </c>
      <c r="D30" s="290">
        <v>1</v>
      </c>
    </row>
    <row r="31" spans="1:4" x14ac:dyDescent="0.25">
      <c r="B31" s="255" t="s">
        <v>700</v>
      </c>
      <c r="C31" s="290">
        <v>12.5</v>
      </c>
      <c r="D31" s="290"/>
    </row>
    <row r="32" spans="1:4" x14ac:dyDescent="0.25">
      <c r="B32" s="255" t="s">
        <v>701</v>
      </c>
      <c r="C32" s="290">
        <v>17</v>
      </c>
      <c r="D32" s="290"/>
    </row>
    <row r="33" spans="2:4" x14ac:dyDescent="0.25">
      <c r="B33" s="255" t="s">
        <v>702</v>
      </c>
      <c r="C33" s="290">
        <v>24</v>
      </c>
      <c r="D33" s="290"/>
    </row>
    <row r="34" spans="2:4" x14ac:dyDescent="0.25">
      <c r="B34" s="255" t="s">
        <v>703</v>
      </c>
      <c r="C34" s="290">
        <v>59</v>
      </c>
      <c r="D34" s="290"/>
    </row>
    <row r="35" spans="2:4" x14ac:dyDescent="0.25">
      <c r="B35" s="255" t="s">
        <v>704</v>
      </c>
      <c r="C35" s="290">
        <v>16</v>
      </c>
      <c r="D35" s="290"/>
    </row>
    <row r="36" spans="2:4" x14ac:dyDescent="0.25">
      <c r="B36" s="255" t="s">
        <v>705</v>
      </c>
      <c r="C36" s="290">
        <v>13</v>
      </c>
      <c r="D36" s="290"/>
    </row>
    <row r="37" spans="2:4" x14ac:dyDescent="0.25">
      <c r="B37" s="255" t="s">
        <v>706</v>
      </c>
      <c r="C37" s="290">
        <v>16</v>
      </c>
      <c r="D37" s="290">
        <v>3</v>
      </c>
    </row>
    <row r="38" spans="2:4" x14ac:dyDescent="0.25">
      <c r="B38" s="255" t="s">
        <v>707</v>
      </c>
      <c r="C38" s="290">
        <v>11</v>
      </c>
      <c r="D38" s="290">
        <v>4</v>
      </c>
    </row>
    <row r="39" spans="2:4" x14ac:dyDescent="0.25">
      <c r="B39" s="255" t="s">
        <v>708</v>
      </c>
      <c r="C39" s="290">
        <v>18</v>
      </c>
      <c r="D39" s="290"/>
    </row>
    <row r="40" spans="2:4" x14ac:dyDescent="0.25">
      <c r="B40" s="255" t="s">
        <v>709</v>
      </c>
      <c r="C40" s="290">
        <v>25</v>
      </c>
      <c r="D40" s="290"/>
    </row>
    <row r="41" spans="2:4" x14ac:dyDescent="0.25">
      <c r="B41" s="255" t="s">
        <v>710</v>
      </c>
      <c r="C41" s="290">
        <v>26</v>
      </c>
      <c r="D41" s="290"/>
    </row>
    <row r="42" spans="2:4" x14ac:dyDescent="0.25">
      <c r="B42" s="255" t="s">
        <v>711</v>
      </c>
      <c r="C42" s="290">
        <v>14</v>
      </c>
      <c r="D42" s="290"/>
    </row>
    <row r="43" spans="2:4" x14ac:dyDescent="0.25">
      <c r="B43" s="255" t="s">
        <v>712</v>
      </c>
      <c r="C43" s="290">
        <v>14</v>
      </c>
      <c r="D43" s="290"/>
    </row>
    <row r="44" spans="2:4" x14ac:dyDescent="0.25">
      <c r="B44" s="255" t="s">
        <v>713</v>
      </c>
      <c r="C44" s="290">
        <v>123</v>
      </c>
      <c r="D44" s="290">
        <v>8</v>
      </c>
    </row>
    <row r="45" spans="2:4" x14ac:dyDescent="0.25">
      <c r="B45" s="255" t="s">
        <v>714</v>
      </c>
      <c r="C45" s="290">
        <v>18</v>
      </c>
      <c r="D45" s="290">
        <v>1</v>
      </c>
    </row>
    <row r="46" spans="2:4" x14ac:dyDescent="0.25">
      <c r="B46" s="255" t="s">
        <v>715</v>
      </c>
      <c r="C46" s="290">
        <v>35.5</v>
      </c>
      <c r="D46" s="290">
        <v>3</v>
      </c>
    </row>
    <row r="47" spans="2:4" x14ac:dyDescent="0.25">
      <c r="B47" s="255" t="s">
        <v>716</v>
      </c>
      <c r="C47" s="290">
        <v>18</v>
      </c>
      <c r="D47" s="290"/>
    </row>
    <row r="48" spans="2:4" x14ac:dyDescent="0.25">
      <c r="B48" s="255" t="s">
        <v>809</v>
      </c>
      <c r="C48" s="290">
        <v>522</v>
      </c>
      <c r="D48" s="290">
        <v>22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70" zoomScaleNormal="70" workbookViewId="0">
      <selection activeCell="AD16" sqref="AD16"/>
    </sheetView>
  </sheetViews>
  <sheetFormatPr defaultRowHeight="15" x14ac:dyDescent="0.25"/>
  <cols>
    <col min="1" max="1" width="6.7109375" bestFit="1" customWidth="1"/>
    <col min="2" max="2" width="23.7109375" bestFit="1" customWidth="1"/>
    <col min="3" max="3" width="39.7109375" bestFit="1" customWidth="1"/>
    <col min="4" max="4" width="34.5703125" bestFit="1" customWidth="1"/>
  </cols>
  <sheetData>
    <row r="1" spans="1:4" ht="87.75" customHeight="1" x14ac:dyDescent="0.25">
      <c r="A1" s="434" t="s">
        <v>21</v>
      </c>
      <c r="B1" s="434"/>
      <c r="C1" s="434"/>
      <c r="D1" s="434"/>
    </row>
    <row r="2" spans="1:4" s="259" customFormat="1" ht="37.5" x14ac:dyDescent="0.25">
      <c r="A2" s="260" t="s">
        <v>819</v>
      </c>
      <c r="B2" s="260" t="s">
        <v>820</v>
      </c>
      <c r="C2" s="260" t="s">
        <v>821</v>
      </c>
      <c r="D2" s="260" t="s">
        <v>822</v>
      </c>
    </row>
    <row r="3" spans="1:4" ht="21" x14ac:dyDescent="0.25">
      <c r="A3" s="257">
        <v>1</v>
      </c>
      <c r="B3" s="258" t="s">
        <v>22</v>
      </c>
      <c r="C3" s="257">
        <f>9+67</f>
        <v>76</v>
      </c>
      <c r="D3" s="257">
        <v>82</v>
      </c>
    </row>
    <row r="4" spans="1:4" ht="21" x14ac:dyDescent="0.25">
      <c r="A4" s="257">
        <v>2</v>
      </c>
      <c r="B4" s="258" t="s">
        <v>23</v>
      </c>
      <c r="C4" s="257">
        <v>127</v>
      </c>
      <c r="D4" s="257"/>
    </row>
    <row r="5" spans="1:4" ht="21" x14ac:dyDescent="0.25">
      <c r="A5" s="257">
        <v>3</v>
      </c>
      <c r="B5" s="258" t="s">
        <v>24</v>
      </c>
      <c r="C5" s="257">
        <v>98</v>
      </c>
      <c r="D5" s="257">
        <v>1</v>
      </c>
    </row>
    <row r="6" spans="1:4" ht="21" x14ac:dyDescent="0.25">
      <c r="A6" s="257">
        <v>4</v>
      </c>
      <c r="B6" s="258" t="s">
        <v>25</v>
      </c>
      <c r="C6" s="257">
        <v>127</v>
      </c>
      <c r="D6" s="257">
        <v>10</v>
      </c>
    </row>
    <row r="7" spans="1:4" ht="21" x14ac:dyDescent="0.25">
      <c r="A7" s="257">
        <v>5</v>
      </c>
      <c r="B7" s="258" t="s">
        <v>26</v>
      </c>
      <c r="C7" s="257">
        <v>158</v>
      </c>
      <c r="D7" s="257"/>
    </row>
    <row r="8" spans="1:4" ht="21" x14ac:dyDescent="0.25">
      <c r="A8" s="257">
        <v>6</v>
      </c>
      <c r="B8" s="258" t="s">
        <v>27</v>
      </c>
      <c r="C8" s="257">
        <f>24+87</f>
        <v>111</v>
      </c>
      <c r="D8" s="257">
        <v>108</v>
      </c>
    </row>
    <row r="9" spans="1:4" ht="21" x14ac:dyDescent="0.25">
      <c r="A9" s="257">
        <v>7</v>
      </c>
      <c r="B9" s="258" t="s">
        <v>28</v>
      </c>
      <c r="C9" s="257">
        <v>176</v>
      </c>
      <c r="D9" s="257">
        <v>1</v>
      </c>
    </row>
    <row r="10" spans="1:4" ht="21" x14ac:dyDescent="0.25">
      <c r="A10" s="257">
        <v>8</v>
      </c>
      <c r="B10" s="258" t="s">
        <v>810</v>
      </c>
      <c r="C10" s="257">
        <v>2</v>
      </c>
      <c r="D10" s="257"/>
    </row>
    <row r="11" spans="1:4" ht="21" x14ac:dyDescent="0.25">
      <c r="A11" s="257">
        <v>9</v>
      </c>
      <c r="B11" s="258" t="s">
        <v>811</v>
      </c>
      <c r="C11" s="257">
        <v>5</v>
      </c>
      <c r="D11" s="257">
        <v>2</v>
      </c>
    </row>
    <row r="12" spans="1:4" ht="21" x14ac:dyDescent="0.25">
      <c r="A12" s="257">
        <v>10</v>
      </c>
      <c r="B12" s="258" t="s">
        <v>812</v>
      </c>
      <c r="C12" s="257">
        <v>4</v>
      </c>
      <c r="D12" s="257">
        <v>14</v>
      </c>
    </row>
    <row r="13" spans="1:4" ht="21" x14ac:dyDescent="0.25">
      <c r="A13" s="257">
        <v>11</v>
      </c>
      <c r="B13" s="258" t="s">
        <v>813</v>
      </c>
      <c r="C13" s="257">
        <v>7</v>
      </c>
      <c r="D13" s="257">
        <v>1</v>
      </c>
    </row>
    <row r="14" spans="1:4" ht="21" x14ac:dyDescent="0.25">
      <c r="A14" s="257">
        <v>12</v>
      </c>
      <c r="B14" s="258" t="s">
        <v>814</v>
      </c>
      <c r="C14" s="257">
        <v>0</v>
      </c>
      <c r="D14" s="257">
        <v>1</v>
      </c>
    </row>
    <row r="15" spans="1:4" ht="21" x14ac:dyDescent="0.25">
      <c r="A15" s="257">
        <v>13</v>
      </c>
      <c r="B15" s="258" t="s">
        <v>815</v>
      </c>
      <c r="C15" s="257">
        <v>5</v>
      </c>
      <c r="D15" s="257"/>
    </row>
    <row r="16" spans="1:4" ht="21" x14ac:dyDescent="0.25">
      <c r="A16" s="257">
        <v>14</v>
      </c>
      <c r="B16" s="258" t="s">
        <v>816</v>
      </c>
      <c r="C16" s="257">
        <v>5</v>
      </c>
      <c r="D16" s="257"/>
    </row>
    <row r="17" spans="1:4" ht="21" x14ac:dyDescent="0.25">
      <c r="A17" s="257">
        <v>15</v>
      </c>
      <c r="B17" s="258" t="s">
        <v>817</v>
      </c>
      <c r="C17" s="257">
        <v>0</v>
      </c>
      <c r="D17" s="257"/>
    </row>
    <row r="18" spans="1:4" ht="21" x14ac:dyDescent="0.25">
      <c r="A18" s="257">
        <v>16</v>
      </c>
      <c r="B18" s="258" t="s">
        <v>818</v>
      </c>
      <c r="C18" s="257">
        <v>8</v>
      </c>
      <c r="D18" s="257"/>
    </row>
    <row r="19" spans="1:4" ht="21" x14ac:dyDescent="0.25">
      <c r="A19" s="257"/>
      <c r="B19" s="257" t="s">
        <v>12</v>
      </c>
      <c r="C19" s="257">
        <f>SUM(C3:C18)</f>
        <v>909</v>
      </c>
      <c r="D19" s="257">
        <f>SUM(D3:D18)</f>
        <v>220</v>
      </c>
    </row>
    <row r="21" spans="1:4" x14ac:dyDescent="0.25">
      <c r="B21" s="254" t="s">
        <v>808</v>
      </c>
      <c r="C21" t="s">
        <v>824</v>
      </c>
      <c r="D21" s="194" t="s">
        <v>823</v>
      </c>
    </row>
    <row r="22" spans="1:4" x14ac:dyDescent="0.25">
      <c r="B22" s="255" t="s">
        <v>810</v>
      </c>
      <c r="C22" s="256">
        <v>2</v>
      </c>
      <c r="D22" s="256"/>
    </row>
    <row r="23" spans="1:4" x14ac:dyDescent="0.25">
      <c r="B23" s="255" t="s">
        <v>28</v>
      </c>
      <c r="C23" s="256">
        <v>176</v>
      </c>
      <c r="D23" s="256">
        <v>1</v>
      </c>
    </row>
    <row r="24" spans="1:4" x14ac:dyDescent="0.25">
      <c r="B24" s="255" t="s">
        <v>811</v>
      </c>
      <c r="C24" s="256">
        <v>5</v>
      </c>
      <c r="D24" s="256">
        <v>2</v>
      </c>
    </row>
    <row r="25" spans="1:4" x14ac:dyDescent="0.25">
      <c r="B25" s="255" t="s">
        <v>812</v>
      </c>
      <c r="C25" s="256">
        <v>4</v>
      </c>
      <c r="D25" s="256">
        <v>14</v>
      </c>
    </row>
    <row r="26" spans="1:4" x14ac:dyDescent="0.25">
      <c r="B26" s="255" t="s">
        <v>23</v>
      </c>
      <c r="C26" s="256">
        <v>127</v>
      </c>
      <c r="D26" s="256"/>
    </row>
    <row r="27" spans="1:4" x14ac:dyDescent="0.25">
      <c r="B27" s="255" t="s">
        <v>813</v>
      </c>
      <c r="C27" s="256">
        <v>7</v>
      </c>
      <c r="D27" s="256">
        <v>1</v>
      </c>
    </row>
    <row r="28" spans="1:4" x14ac:dyDescent="0.25">
      <c r="B28" s="255" t="s">
        <v>814</v>
      </c>
      <c r="C28" s="256">
        <v>0</v>
      </c>
      <c r="D28" s="256">
        <v>1</v>
      </c>
    </row>
    <row r="29" spans="1:4" x14ac:dyDescent="0.25">
      <c r="B29" s="255" t="s">
        <v>815</v>
      </c>
      <c r="C29" s="256">
        <v>5</v>
      </c>
      <c r="D29" s="256"/>
    </row>
    <row r="30" spans="1:4" x14ac:dyDescent="0.25">
      <c r="B30" s="255" t="s">
        <v>816</v>
      </c>
      <c r="C30" s="256">
        <v>5</v>
      </c>
      <c r="D30" s="256"/>
    </row>
    <row r="31" spans="1:4" x14ac:dyDescent="0.25">
      <c r="B31" s="255" t="s">
        <v>22</v>
      </c>
      <c r="C31" s="256">
        <v>76</v>
      </c>
      <c r="D31" s="256">
        <v>82</v>
      </c>
    </row>
    <row r="32" spans="1:4" x14ac:dyDescent="0.25">
      <c r="B32" s="255" t="s">
        <v>25</v>
      </c>
      <c r="C32" s="256">
        <v>127</v>
      </c>
      <c r="D32" s="256">
        <v>10</v>
      </c>
    </row>
    <row r="33" spans="2:4" x14ac:dyDescent="0.25">
      <c r="B33" s="255" t="s">
        <v>817</v>
      </c>
      <c r="C33" s="256">
        <v>0</v>
      </c>
      <c r="D33" s="256"/>
    </row>
    <row r="34" spans="2:4" x14ac:dyDescent="0.25">
      <c r="B34" s="255" t="s">
        <v>27</v>
      </c>
      <c r="C34" s="256">
        <v>111</v>
      </c>
      <c r="D34" s="256">
        <v>108</v>
      </c>
    </row>
    <row r="35" spans="2:4" x14ac:dyDescent="0.25">
      <c r="B35" s="255" t="s">
        <v>24</v>
      </c>
      <c r="C35" s="256">
        <v>98</v>
      </c>
      <c r="D35" s="256">
        <v>1</v>
      </c>
    </row>
    <row r="36" spans="2:4" x14ac:dyDescent="0.25">
      <c r="B36" s="255" t="s">
        <v>818</v>
      </c>
      <c r="C36" s="256">
        <v>8</v>
      </c>
      <c r="D36" s="256"/>
    </row>
    <row r="37" spans="2:4" x14ac:dyDescent="0.25">
      <c r="B37" s="255" t="s">
        <v>26</v>
      </c>
      <c r="C37" s="256">
        <v>158</v>
      </c>
      <c r="D37" s="256"/>
    </row>
    <row r="38" spans="2:4" x14ac:dyDescent="0.25">
      <c r="B38" s="255" t="s">
        <v>809</v>
      </c>
      <c r="C38" s="256">
        <v>909</v>
      </c>
      <c r="D38" s="256">
        <v>220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5" x14ac:dyDescent="0.25"/>
  <cols>
    <col min="2" max="2" width="41.14062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717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9.5" customHeight="1" x14ac:dyDescent="0.3">
      <c r="A3" s="335">
        <v>1</v>
      </c>
      <c r="B3" s="382" t="s">
        <v>718</v>
      </c>
      <c r="C3" s="277">
        <v>13</v>
      </c>
      <c r="D3" s="273">
        <v>2</v>
      </c>
    </row>
    <row r="4" spans="1:4" s="329" customFormat="1" ht="19.5" customHeight="1" x14ac:dyDescent="0.3">
      <c r="A4" s="335">
        <v>2</v>
      </c>
      <c r="B4" s="382" t="s">
        <v>719</v>
      </c>
      <c r="C4" s="277">
        <v>17</v>
      </c>
      <c r="D4" s="273"/>
    </row>
    <row r="5" spans="1:4" s="329" customFormat="1" ht="19.5" customHeight="1" x14ac:dyDescent="0.3">
      <c r="A5" s="335">
        <v>3</v>
      </c>
      <c r="B5" s="382" t="s">
        <v>720</v>
      </c>
      <c r="C5" s="277">
        <v>13</v>
      </c>
      <c r="D5" s="273">
        <v>5</v>
      </c>
    </row>
    <row r="6" spans="1:4" s="329" customFormat="1" ht="19.5" customHeight="1" x14ac:dyDescent="0.3">
      <c r="A6" s="335">
        <v>4</v>
      </c>
      <c r="B6" s="382" t="s">
        <v>721</v>
      </c>
      <c r="C6" s="277">
        <v>18</v>
      </c>
      <c r="D6" s="273"/>
    </row>
    <row r="7" spans="1:4" s="329" customFormat="1" ht="19.5" customHeight="1" x14ac:dyDescent="0.3">
      <c r="A7" s="335">
        <v>5</v>
      </c>
      <c r="B7" s="383" t="s">
        <v>722</v>
      </c>
      <c r="C7" s="277">
        <v>22</v>
      </c>
      <c r="D7" s="273">
        <v>5</v>
      </c>
    </row>
    <row r="8" spans="1:4" s="329" customFormat="1" ht="19.5" customHeight="1" x14ac:dyDescent="0.3">
      <c r="A8" s="335">
        <v>6</v>
      </c>
      <c r="B8" s="383" t="s">
        <v>723</v>
      </c>
      <c r="C8" s="277">
        <v>28</v>
      </c>
      <c r="D8" s="273"/>
    </row>
    <row r="9" spans="1:4" s="329" customFormat="1" ht="19.5" customHeight="1" x14ac:dyDescent="0.3">
      <c r="A9" s="335">
        <v>7</v>
      </c>
      <c r="B9" s="383" t="s">
        <v>724</v>
      </c>
      <c r="C9" s="277">
        <v>14</v>
      </c>
      <c r="D9" s="273">
        <v>3</v>
      </c>
    </row>
    <row r="10" spans="1:4" s="329" customFormat="1" ht="19.5" customHeight="1" x14ac:dyDescent="0.3">
      <c r="A10" s="335">
        <v>8</v>
      </c>
      <c r="B10" s="383" t="s">
        <v>725</v>
      </c>
      <c r="C10" s="277">
        <v>27</v>
      </c>
      <c r="D10" s="273">
        <v>9</v>
      </c>
    </row>
    <row r="11" spans="1:4" s="329" customFormat="1" ht="19.5" customHeight="1" x14ac:dyDescent="0.3">
      <c r="A11" s="335">
        <v>9</v>
      </c>
      <c r="B11" s="383" t="s">
        <v>726</v>
      </c>
      <c r="C11" s="277">
        <v>16</v>
      </c>
      <c r="D11" s="273"/>
    </row>
    <row r="12" spans="1:4" s="329" customFormat="1" ht="19.5" customHeight="1" x14ac:dyDescent="0.3">
      <c r="A12" s="335">
        <v>10</v>
      </c>
      <c r="B12" s="384" t="s">
        <v>727</v>
      </c>
      <c r="C12" s="277">
        <v>15</v>
      </c>
      <c r="D12" s="273"/>
    </row>
    <row r="13" spans="1:4" s="329" customFormat="1" ht="19.5" customHeight="1" x14ac:dyDescent="0.3">
      <c r="A13" s="335">
        <v>11</v>
      </c>
      <c r="B13" s="383" t="s">
        <v>728</v>
      </c>
      <c r="C13" s="277">
        <v>18</v>
      </c>
      <c r="D13" s="273">
        <v>5</v>
      </c>
    </row>
    <row r="14" spans="1:4" s="329" customFormat="1" ht="19.5" customHeight="1" x14ac:dyDescent="0.3">
      <c r="A14" s="335">
        <v>12</v>
      </c>
      <c r="B14" s="383" t="s">
        <v>729</v>
      </c>
      <c r="C14" s="277">
        <v>16</v>
      </c>
      <c r="D14" s="273">
        <v>4</v>
      </c>
    </row>
    <row r="15" spans="1:4" s="329" customFormat="1" ht="19.5" customHeight="1" x14ac:dyDescent="0.3">
      <c r="A15" s="335">
        <v>13</v>
      </c>
      <c r="B15" s="383" t="s">
        <v>730</v>
      </c>
      <c r="C15" s="277">
        <v>17</v>
      </c>
      <c r="D15" s="273">
        <v>4</v>
      </c>
    </row>
    <row r="16" spans="1:4" s="329" customFormat="1" ht="19.5" customHeight="1" x14ac:dyDescent="0.3">
      <c r="A16" s="335">
        <v>14</v>
      </c>
      <c r="B16" s="382" t="s">
        <v>731</v>
      </c>
      <c r="C16" s="277">
        <v>42.5</v>
      </c>
      <c r="D16" s="273"/>
    </row>
    <row r="17" spans="1:4" s="329" customFormat="1" ht="19.5" customHeight="1" x14ac:dyDescent="0.3">
      <c r="A17" s="335">
        <v>15</v>
      </c>
      <c r="B17" s="385" t="s">
        <v>732</v>
      </c>
      <c r="C17" s="277">
        <v>18</v>
      </c>
      <c r="D17" s="273"/>
    </row>
    <row r="18" spans="1:4" s="329" customFormat="1" ht="19.5" customHeight="1" x14ac:dyDescent="0.3">
      <c r="A18" s="335">
        <v>16</v>
      </c>
      <c r="B18" s="383" t="s">
        <v>733</v>
      </c>
      <c r="C18" s="277">
        <v>51</v>
      </c>
      <c r="D18" s="273"/>
    </row>
    <row r="19" spans="1:4" s="329" customFormat="1" ht="19.5" customHeight="1" x14ac:dyDescent="0.3">
      <c r="A19" s="335">
        <v>17</v>
      </c>
      <c r="B19" s="383" t="s">
        <v>734</v>
      </c>
      <c r="C19" s="277">
        <v>14</v>
      </c>
      <c r="D19" s="273"/>
    </row>
    <row r="20" spans="1:4" s="329" customFormat="1" ht="19.5" customHeight="1" x14ac:dyDescent="0.3">
      <c r="A20" s="335">
        <v>18</v>
      </c>
      <c r="B20" s="383" t="s">
        <v>735</v>
      </c>
      <c r="C20" s="277">
        <v>27</v>
      </c>
      <c r="D20" s="273">
        <v>3</v>
      </c>
    </row>
    <row r="21" spans="1:4" s="329" customFormat="1" ht="19.5" customHeight="1" x14ac:dyDescent="0.3">
      <c r="A21" s="335">
        <v>19</v>
      </c>
      <c r="B21" s="383" t="s">
        <v>736</v>
      </c>
      <c r="C21" s="277">
        <v>14</v>
      </c>
      <c r="D21" s="273">
        <v>4</v>
      </c>
    </row>
    <row r="22" spans="1:4" s="329" customFormat="1" ht="19.5" customHeight="1" x14ac:dyDescent="0.3">
      <c r="A22" s="335">
        <v>20</v>
      </c>
      <c r="B22" s="383" t="s">
        <v>737</v>
      </c>
      <c r="C22" s="277">
        <v>24</v>
      </c>
      <c r="D22" s="273">
        <v>7</v>
      </c>
    </row>
    <row r="23" spans="1:4" s="329" customFormat="1" ht="19.5" customHeight="1" x14ac:dyDescent="0.3">
      <c r="A23" s="335">
        <v>21</v>
      </c>
      <c r="B23" s="383" t="s">
        <v>738</v>
      </c>
      <c r="C23" s="277">
        <v>15</v>
      </c>
      <c r="D23" s="273">
        <v>7</v>
      </c>
    </row>
    <row r="24" spans="1:4" s="329" customFormat="1" ht="19.5" customHeight="1" x14ac:dyDescent="0.3">
      <c r="A24" s="335">
        <v>22</v>
      </c>
      <c r="B24" s="383" t="s">
        <v>740</v>
      </c>
      <c r="C24" s="277">
        <v>60.5</v>
      </c>
      <c r="D24" s="273">
        <v>31</v>
      </c>
    </row>
    <row r="25" spans="1:4" s="329" customFormat="1" ht="19.5" customHeight="1" x14ac:dyDescent="0.3">
      <c r="A25" s="335">
        <v>23</v>
      </c>
      <c r="B25" s="386" t="s">
        <v>741</v>
      </c>
      <c r="C25" s="277">
        <v>60.5</v>
      </c>
      <c r="D25" s="273"/>
    </row>
    <row r="26" spans="1:4" s="329" customFormat="1" ht="19.5" customHeight="1" x14ac:dyDescent="0.3">
      <c r="A26" s="272"/>
      <c r="B26" s="272" t="s">
        <v>12</v>
      </c>
      <c r="C26" s="272">
        <v>560.5</v>
      </c>
      <c r="D26" s="318">
        <v>89</v>
      </c>
    </row>
    <row r="28" spans="1:4" x14ac:dyDescent="0.25">
      <c r="B28" s="254" t="s">
        <v>808</v>
      </c>
      <c r="C28" s="194" t="s">
        <v>824</v>
      </c>
      <c r="D28" s="194" t="s">
        <v>823</v>
      </c>
    </row>
    <row r="29" spans="1:4" x14ac:dyDescent="0.25">
      <c r="B29" s="255" t="s">
        <v>718</v>
      </c>
      <c r="C29" s="290">
        <v>13</v>
      </c>
      <c r="D29" s="290">
        <v>2</v>
      </c>
    </row>
    <row r="30" spans="1:4" x14ac:dyDescent="0.25">
      <c r="B30" s="255" t="s">
        <v>719</v>
      </c>
      <c r="C30" s="290">
        <v>17</v>
      </c>
      <c r="D30" s="290"/>
    </row>
    <row r="31" spans="1:4" x14ac:dyDescent="0.25">
      <c r="B31" s="255" t="s">
        <v>720</v>
      </c>
      <c r="C31" s="290">
        <v>13</v>
      </c>
      <c r="D31" s="290">
        <v>5</v>
      </c>
    </row>
    <row r="32" spans="1:4" x14ac:dyDescent="0.25">
      <c r="B32" s="255" t="s">
        <v>721</v>
      </c>
      <c r="C32" s="290">
        <v>18</v>
      </c>
      <c r="D32" s="290"/>
    </row>
    <row r="33" spans="2:4" x14ac:dyDescent="0.25">
      <c r="B33" s="255" t="s">
        <v>722</v>
      </c>
      <c r="C33" s="290">
        <v>22</v>
      </c>
      <c r="D33" s="290">
        <v>5</v>
      </c>
    </row>
    <row r="34" spans="2:4" x14ac:dyDescent="0.25">
      <c r="B34" s="255" t="s">
        <v>723</v>
      </c>
      <c r="C34" s="290">
        <v>28</v>
      </c>
      <c r="D34" s="290"/>
    </row>
    <row r="35" spans="2:4" x14ac:dyDescent="0.25">
      <c r="B35" s="255" t="s">
        <v>724</v>
      </c>
      <c r="C35" s="290">
        <v>14</v>
      </c>
      <c r="D35" s="290">
        <v>3</v>
      </c>
    </row>
    <row r="36" spans="2:4" x14ac:dyDescent="0.25">
      <c r="B36" s="255" t="s">
        <v>725</v>
      </c>
      <c r="C36" s="290">
        <v>27</v>
      </c>
      <c r="D36" s="290">
        <v>9</v>
      </c>
    </row>
    <row r="37" spans="2:4" x14ac:dyDescent="0.25">
      <c r="B37" s="255" t="s">
        <v>726</v>
      </c>
      <c r="C37" s="290">
        <v>16</v>
      </c>
      <c r="D37" s="290"/>
    </row>
    <row r="38" spans="2:4" x14ac:dyDescent="0.25">
      <c r="B38" s="255" t="s">
        <v>727</v>
      </c>
      <c r="C38" s="290">
        <v>15</v>
      </c>
      <c r="D38" s="290"/>
    </row>
    <row r="39" spans="2:4" x14ac:dyDescent="0.25">
      <c r="B39" s="255" t="s">
        <v>728</v>
      </c>
      <c r="C39" s="290">
        <v>18</v>
      </c>
      <c r="D39" s="290">
        <v>5</v>
      </c>
    </row>
    <row r="40" spans="2:4" x14ac:dyDescent="0.25">
      <c r="B40" s="255" t="s">
        <v>729</v>
      </c>
      <c r="C40" s="290">
        <v>16</v>
      </c>
      <c r="D40" s="290">
        <v>4</v>
      </c>
    </row>
    <row r="41" spans="2:4" x14ac:dyDescent="0.25">
      <c r="B41" s="255" t="s">
        <v>730</v>
      </c>
      <c r="C41" s="290">
        <v>17</v>
      </c>
      <c r="D41" s="290">
        <v>4</v>
      </c>
    </row>
    <row r="42" spans="2:4" x14ac:dyDescent="0.25">
      <c r="B42" s="255" t="s">
        <v>740</v>
      </c>
      <c r="C42" s="290">
        <v>60.5</v>
      </c>
      <c r="D42" s="290">
        <v>31</v>
      </c>
    </row>
    <row r="43" spans="2:4" x14ac:dyDescent="0.25">
      <c r="B43" s="255" t="s">
        <v>731</v>
      </c>
      <c r="C43" s="290">
        <v>42.5</v>
      </c>
      <c r="D43" s="290"/>
    </row>
    <row r="44" spans="2:4" x14ac:dyDescent="0.25">
      <c r="B44" s="255" t="s">
        <v>741</v>
      </c>
      <c r="C44" s="290">
        <v>60.5</v>
      </c>
      <c r="D44" s="290"/>
    </row>
    <row r="45" spans="2:4" x14ac:dyDescent="0.25">
      <c r="B45" s="255" t="s">
        <v>732</v>
      </c>
      <c r="C45" s="290">
        <v>18</v>
      </c>
      <c r="D45" s="290"/>
    </row>
    <row r="46" spans="2:4" x14ac:dyDescent="0.25">
      <c r="B46" s="255" t="s">
        <v>733</v>
      </c>
      <c r="C46" s="290">
        <v>51</v>
      </c>
      <c r="D46" s="290"/>
    </row>
    <row r="47" spans="2:4" x14ac:dyDescent="0.25">
      <c r="B47" s="255" t="s">
        <v>734</v>
      </c>
      <c r="C47" s="290">
        <v>14</v>
      </c>
      <c r="D47" s="290"/>
    </row>
    <row r="48" spans="2:4" x14ac:dyDescent="0.25">
      <c r="B48" s="255" t="s">
        <v>735</v>
      </c>
      <c r="C48" s="290">
        <v>27</v>
      </c>
      <c r="D48" s="290">
        <v>3</v>
      </c>
    </row>
    <row r="49" spans="2:4" x14ac:dyDescent="0.25">
      <c r="B49" s="255" t="s">
        <v>736</v>
      </c>
      <c r="C49" s="290">
        <v>14</v>
      </c>
      <c r="D49" s="290">
        <v>4</v>
      </c>
    </row>
    <row r="50" spans="2:4" x14ac:dyDescent="0.25">
      <c r="B50" s="255" t="s">
        <v>737</v>
      </c>
      <c r="C50" s="290">
        <v>24</v>
      </c>
      <c r="D50" s="290">
        <v>7</v>
      </c>
    </row>
    <row r="51" spans="2:4" x14ac:dyDescent="0.25">
      <c r="B51" s="255" t="s">
        <v>738</v>
      </c>
      <c r="C51" s="290">
        <v>15</v>
      </c>
      <c r="D51" s="290">
        <v>7</v>
      </c>
    </row>
    <row r="52" spans="2:4" x14ac:dyDescent="0.25">
      <c r="B52" s="255" t="s">
        <v>809</v>
      </c>
      <c r="C52" s="290">
        <v>560.5</v>
      </c>
      <c r="D52" s="290">
        <v>89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J23" sqref="J23"/>
    </sheetView>
  </sheetViews>
  <sheetFormatPr defaultRowHeight="15" x14ac:dyDescent="0.25"/>
  <cols>
    <col min="2" max="2" width="55.7109375" customWidth="1"/>
    <col min="3" max="3" width="24.28515625" style="330" bestFit="1" customWidth="1"/>
    <col min="4" max="4" width="22.42578125" style="330" bestFit="1" customWidth="1"/>
  </cols>
  <sheetData>
    <row r="1" spans="1:4" s="329" customFormat="1" ht="25.5" x14ac:dyDescent="0.3">
      <c r="A1" s="445" t="s">
        <v>742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21" customHeight="1" x14ac:dyDescent="0.3">
      <c r="A3" s="335">
        <v>1</v>
      </c>
      <c r="B3" s="343" t="s">
        <v>743</v>
      </c>
      <c r="C3" s="340">
        <v>18</v>
      </c>
      <c r="D3" s="273"/>
    </row>
    <row r="4" spans="1:4" s="329" customFormat="1" ht="21" customHeight="1" x14ac:dyDescent="0.3">
      <c r="A4" s="335">
        <v>2</v>
      </c>
      <c r="B4" s="343" t="s">
        <v>744</v>
      </c>
      <c r="C4" s="340">
        <v>14</v>
      </c>
      <c r="D4" s="273"/>
    </row>
    <row r="5" spans="1:4" s="329" customFormat="1" ht="21" customHeight="1" x14ac:dyDescent="0.3">
      <c r="A5" s="335">
        <v>3</v>
      </c>
      <c r="B5" s="343" t="s">
        <v>745</v>
      </c>
      <c r="C5" s="340">
        <v>21</v>
      </c>
      <c r="D5" s="273"/>
    </row>
    <row r="6" spans="1:4" s="329" customFormat="1" ht="21" customHeight="1" x14ac:dyDescent="0.3">
      <c r="A6" s="335">
        <v>4</v>
      </c>
      <c r="B6" s="343" t="s">
        <v>746</v>
      </c>
      <c r="C6" s="340">
        <v>17</v>
      </c>
      <c r="D6" s="273"/>
    </row>
    <row r="7" spans="1:4" s="329" customFormat="1" ht="21" customHeight="1" x14ac:dyDescent="0.3">
      <c r="A7" s="335">
        <v>5</v>
      </c>
      <c r="B7" s="343" t="s">
        <v>747</v>
      </c>
      <c r="C7" s="340">
        <v>15</v>
      </c>
      <c r="D7" s="273">
        <v>1</v>
      </c>
    </row>
    <row r="8" spans="1:4" s="329" customFormat="1" ht="21" customHeight="1" x14ac:dyDescent="0.3">
      <c r="A8" s="335">
        <v>6</v>
      </c>
      <c r="B8" s="343" t="s">
        <v>748</v>
      </c>
      <c r="C8" s="340">
        <v>19</v>
      </c>
      <c r="D8" s="273">
        <v>2</v>
      </c>
    </row>
    <row r="9" spans="1:4" s="329" customFormat="1" ht="21" customHeight="1" x14ac:dyDescent="0.3">
      <c r="A9" s="335">
        <v>7</v>
      </c>
      <c r="B9" s="343" t="s">
        <v>749</v>
      </c>
      <c r="C9" s="340">
        <v>10</v>
      </c>
      <c r="D9" s="273">
        <v>3</v>
      </c>
    </row>
    <row r="10" spans="1:4" s="329" customFormat="1" ht="21" customHeight="1" x14ac:dyDescent="0.3">
      <c r="A10" s="335">
        <v>8</v>
      </c>
      <c r="B10" s="343" t="s">
        <v>750</v>
      </c>
      <c r="C10" s="340">
        <v>19</v>
      </c>
      <c r="D10" s="273"/>
    </row>
    <row r="11" spans="1:4" s="329" customFormat="1" ht="21" customHeight="1" x14ac:dyDescent="0.3">
      <c r="A11" s="335">
        <v>9</v>
      </c>
      <c r="B11" s="343" t="s">
        <v>751</v>
      </c>
      <c r="C11" s="340">
        <v>14</v>
      </c>
      <c r="D11" s="273"/>
    </row>
    <row r="12" spans="1:4" s="329" customFormat="1" ht="21" customHeight="1" x14ac:dyDescent="0.3">
      <c r="A12" s="335">
        <v>10</v>
      </c>
      <c r="B12" s="343" t="s">
        <v>752</v>
      </c>
      <c r="C12" s="340">
        <v>19</v>
      </c>
      <c r="D12" s="273"/>
    </row>
    <row r="13" spans="1:4" s="329" customFormat="1" ht="21" customHeight="1" x14ac:dyDescent="0.3">
      <c r="A13" s="335">
        <v>11</v>
      </c>
      <c r="B13" s="343" t="s">
        <v>753</v>
      </c>
      <c r="C13" s="340">
        <v>22</v>
      </c>
      <c r="D13" s="273"/>
    </row>
    <row r="14" spans="1:4" s="329" customFormat="1" ht="21" customHeight="1" x14ac:dyDescent="0.3">
      <c r="A14" s="335">
        <v>12</v>
      </c>
      <c r="B14" s="343" t="s">
        <v>754</v>
      </c>
      <c r="C14" s="340">
        <v>18</v>
      </c>
      <c r="D14" s="273"/>
    </row>
    <row r="15" spans="1:4" s="329" customFormat="1" ht="21" customHeight="1" x14ac:dyDescent="0.3">
      <c r="A15" s="335">
        <v>13</v>
      </c>
      <c r="B15" s="343" t="s">
        <v>756</v>
      </c>
      <c r="C15" s="340">
        <v>35</v>
      </c>
      <c r="D15" s="273"/>
    </row>
    <row r="16" spans="1:4" s="329" customFormat="1" ht="21" customHeight="1" x14ac:dyDescent="0.3">
      <c r="A16" s="335">
        <v>14</v>
      </c>
      <c r="B16" s="343" t="s">
        <v>757</v>
      </c>
      <c r="C16" s="340">
        <v>23</v>
      </c>
      <c r="D16" s="273">
        <v>1</v>
      </c>
    </row>
    <row r="17" spans="1:4" s="329" customFormat="1" ht="21" customHeight="1" x14ac:dyDescent="0.3">
      <c r="A17" s="335">
        <v>15</v>
      </c>
      <c r="B17" s="343" t="s">
        <v>758</v>
      </c>
      <c r="C17" s="340">
        <v>49</v>
      </c>
      <c r="D17" s="273"/>
    </row>
    <row r="18" spans="1:4" s="329" customFormat="1" ht="21" customHeight="1" x14ac:dyDescent="0.3">
      <c r="A18" s="272"/>
      <c r="B18" s="272" t="s">
        <v>12</v>
      </c>
      <c r="C18" s="282">
        <v>313</v>
      </c>
      <c r="D18" s="318">
        <v>7</v>
      </c>
    </row>
    <row r="20" spans="1:4" x14ac:dyDescent="0.25">
      <c r="B20" s="254" t="s">
        <v>808</v>
      </c>
      <c r="C20" s="330" t="s">
        <v>824</v>
      </c>
      <c r="D20" s="330" t="s">
        <v>823</v>
      </c>
    </row>
    <row r="21" spans="1:4" x14ac:dyDescent="0.25">
      <c r="B21" s="255" t="s">
        <v>743</v>
      </c>
      <c r="C21" s="331">
        <v>18</v>
      </c>
      <c r="D21" s="331"/>
    </row>
    <row r="22" spans="1:4" x14ac:dyDescent="0.25">
      <c r="B22" s="255" t="s">
        <v>744</v>
      </c>
      <c r="C22" s="331">
        <v>14</v>
      </c>
      <c r="D22" s="331"/>
    </row>
    <row r="23" spans="1:4" x14ac:dyDescent="0.25">
      <c r="B23" s="255" t="s">
        <v>745</v>
      </c>
      <c r="C23" s="331">
        <v>21</v>
      </c>
      <c r="D23" s="331"/>
    </row>
    <row r="24" spans="1:4" x14ac:dyDescent="0.25">
      <c r="B24" s="255" t="s">
        <v>746</v>
      </c>
      <c r="C24" s="331">
        <v>17</v>
      </c>
      <c r="D24" s="331"/>
    </row>
    <row r="25" spans="1:4" x14ac:dyDescent="0.25">
      <c r="B25" s="255" t="s">
        <v>747</v>
      </c>
      <c r="C25" s="331">
        <v>15</v>
      </c>
      <c r="D25" s="331">
        <v>1</v>
      </c>
    </row>
    <row r="26" spans="1:4" x14ac:dyDescent="0.25">
      <c r="B26" s="255" t="s">
        <v>748</v>
      </c>
      <c r="C26" s="331">
        <v>19</v>
      </c>
      <c r="D26" s="331">
        <v>2</v>
      </c>
    </row>
    <row r="27" spans="1:4" x14ac:dyDescent="0.25">
      <c r="B27" s="255" t="s">
        <v>749</v>
      </c>
      <c r="C27" s="331">
        <v>10</v>
      </c>
      <c r="D27" s="331">
        <v>3</v>
      </c>
    </row>
    <row r="28" spans="1:4" x14ac:dyDescent="0.25">
      <c r="B28" s="255" t="s">
        <v>750</v>
      </c>
      <c r="C28" s="331">
        <v>19</v>
      </c>
      <c r="D28" s="331"/>
    </row>
    <row r="29" spans="1:4" x14ac:dyDescent="0.25">
      <c r="B29" s="255" t="s">
        <v>756</v>
      </c>
      <c r="C29" s="331">
        <v>35</v>
      </c>
      <c r="D29" s="331"/>
    </row>
    <row r="30" spans="1:4" x14ac:dyDescent="0.25">
      <c r="B30" s="255" t="s">
        <v>751</v>
      </c>
      <c r="C30" s="331">
        <v>14</v>
      </c>
      <c r="D30" s="331"/>
    </row>
    <row r="31" spans="1:4" x14ac:dyDescent="0.25">
      <c r="B31" s="255" t="s">
        <v>757</v>
      </c>
      <c r="C31" s="331">
        <v>23</v>
      </c>
      <c r="D31" s="331">
        <v>1</v>
      </c>
    </row>
    <row r="32" spans="1:4" x14ac:dyDescent="0.25">
      <c r="B32" s="255" t="s">
        <v>752</v>
      </c>
      <c r="C32" s="331">
        <v>19</v>
      </c>
      <c r="D32" s="331"/>
    </row>
    <row r="33" spans="2:4" x14ac:dyDescent="0.25">
      <c r="B33" s="255" t="s">
        <v>753</v>
      </c>
      <c r="C33" s="331">
        <v>22</v>
      </c>
      <c r="D33" s="331"/>
    </row>
    <row r="34" spans="2:4" x14ac:dyDescent="0.25">
      <c r="B34" s="255" t="s">
        <v>754</v>
      </c>
      <c r="C34" s="331">
        <v>18</v>
      </c>
      <c r="D34" s="331"/>
    </row>
    <row r="35" spans="2:4" x14ac:dyDescent="0.25">
      <c r="B35" s="255" t="s">
        <v>758</v>
      </c>
      <c r="C35" s="331">
        <v>49</v>
      </c>
      <c r="D35" s="331"/>
    </row>
    <row r="36" spans="2:4" x14ac:dyDescent="0.25">
      <c r="B36" s="255" t="s">
        <v>809</v>
      </c>
      <c r="C36" s="331">
        <v>313</v>
      </c>
      <c r="D36" s="331">
        <v>7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L29" sqref="L29"/>
    </sheetView>
  </sheetViews>
  <sheetFormatPr defaultRowHeight="15" x14ac:dyDescent="0.25"/>
  <cols>
    <col min="2" max="2" width="42.140625" bestFit="1" customWidth="1"/>
    <col min="3" max="3" width="24.2851562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759</v>
      </c>
      <c r="B1" s="446"/>
      <c r="C1" s="446"/>
      <c r="D1" s="447"/>
    </row>
    <row r="2" spans="1:4" s="329" customFormat="1" ht="18.75" x14ac:dyDescent="0.3">
      <c r="A2" s="360" t="s">
        <v>819</v>
      </c>
      <c r="B2" s="360" t="s">
        <v>820</v>
      </c>
      <c r="C2" s="360" t="s">
        <v>821</v>
      </c>
      <c r="D2" s="360" t="s">
        <v>822</v>
      </c>
    </row>
    <row r="3" spans="1:4" s="329" customFormat="1" ht="18" customHeight="1" x14ac:dyDescent="0.3">
      <c r="A3" s="335">
        <v>1</v>
      </c>
      <c r="B3" s="343" t="s">
        <v>760</v>
      </c>
      <c r="C3" s="340">
        <v>22.5</v>
      </c>
      <c r="D3" s="273">
        <v>1</v>
      </c>
    </row>
    <row r="4" spans="1:4" s="329" customFormat="1" ht="18" customHeight="1" x14ac:dyDescent="0.3">
      <c r="A4" s="335">
        <v>2</v>
      </c>
      <c r="B4" s="343" t="s">
        <v>761</v>
      </c>
      <c r="C4" s="340">
        <v>18</v>
      </c>
      <c r="D4" s="273"/>
    </row>
    <row r="5" spans="1:4" s="329" customFormat="1" ht="18" customHeight="1" x14ac:dyDescent="0.3">
      <c r="A5" s="335">
        <v>3</v>
      </c>
      <c r="B5" s="343" t="s">
        <v>762</v>
      </c>
      <c r="C5" s="340">
        <v>14.5</v>
      </c>
      <c r="D5" s="273">
        <v>1</v>
      </c>
    </row>
    <row r="6" spans="1:4" s="329" customFormat="1" ht="18" customHeight="1" x14ac:dyDescent="0.3">
      <c r="A6" s="335">
        <v>4</v>
      </c>
      <c r="B6" s="343" t="s">
        <v>763</v>
      </c>
      <c r="C6" s="340">
        <v>13</v>
      </c>
      <c r="D6" s="273"/>
    </row>
    <row r="7" spans="1:4" s="329" customFormat="1" ht="18" customHeight="1" x14ac:dyDescent="0.3">
      <c r="A7" s="335">
        <v>5</v>
      </c>
      <c r="B7" s="343" t="s">
        <v>764</v>
      </c>
      <c r="C7" s="340">
        <v>17</v>
      </c>
      <c r="D7" s="273"/>
    </row>
    <row r="8" spans="1:4" s="329" customFormat="1" ht="18" customHeight="1" x14ac:dyDescent="0.3">
      <c r="A8" s="335">
        <v>6</v>
      </c>
      <c r="B8" s="343" t="s">
        <v>765</v>
      </c>
      <c r="C8" s="340">
        <v>14</v>
      </c>
      <c r="D8" s="273"/>
    </row>
    <row r="9" spans="1:4" s="329" customFormat="1" ht="18" customHeight="1" x14ac:dyDescent="0.3">
      <c r="A9" s="335">
        <v>7</v>
      </c>
      <c r="B9" s="343" t="s">
        <v>766</v>
      </c>
      <c r="C9" s="340">
        <v>22</v>
      </c>
      <c r="D9" s="273">
        <v>1</v>
      </c>
    </row>
    <row r="10" spans="1:4" s="329" customFormat="1" ht="18" customHeight="1" x14ac:dyDescent="0.3">
      <c r="A10" s="335">
        <v>8</v>
      </c>
      <c r="B10" s="343" t="s">
        <v>767</v>
      </c>
      <c r="C10" s="340">
        <v>11.5</v>
      </c>
      <c r="D10" s="273">
        <v>2</v>
      </c>
    </row>
    <row r="11" spans="1:4" s="329" customFormat="1" ht="18" customHeight="1" x14ac:dyDescent="0.3">
      <c r="A11" s="335">
        <v>9</v>
      </c>
      <c r="B11" s="343" t="s">
        <v>768</v>
      </c>
      <c r="C11" s="340">
        <v>16.5</v>
      </c>
      <c r="D11" s="273">
        <v>5</v>
      </c>
    </row>
    <row r="12" spans="1:4" s="329" customFormat="1" ht="18" customHeight="1" x14ac:dyDescent="0.3">
      <c r="A12" s="335">
        <v>10</v>
      </c>
      <c r="B12" s="343" t="s">
        <v>769</v>
      </c>
      <c r="C12" s="340">
        <v>13</v>
      </c>
      <c r="D12" s="273"/>
    </row>
    <row r="13" spans="1:4" s="329" customFormat="1" ht="18" customHeight="1" x14ac:dyDescent="0.3">
      <c r="A13" s="335">
        <v>11</v>
      </c>
      <c r="B13" s="343" t="s">
        <v>770</v>
      </c>
      <c r="C13" s="340">
        <v>22.5</v>
      </c>
      <c r="D13" s="273"/>
    </row>
    <row r="14" spans="1:4" s="329" customFormat="1" ht="18" customHeight="1" x14ac:dyDescent="0.3">
      <c r="A14" s="335">
        <v>12</v>
      </c>
      <c r="B14" s="343" t="s">
        <v>771</v>
      </c>
      <c r="C14" s="340">
        <v>35</v>
      </c>
      <c r="D14" s="273"/>
    </row>
    <row r="15" spans="1:4" s="329" customFormat="1" ht="18" customHeight="1" x14ac:dyDescent="0.3">
      <c r="A15" s="335">
        <v>13</v>
      </c>
      <c r="B15" s="343" t="s">
        <v>772</v>
      </c>
      <c r="C15" s="340">
        <v>16.5</v>
      </c>
      <c r="D15" s="273">
        <v>1</v>
      </c>
    </row>
    <row r="16" spans="1:4" s="329" customFormat="1" ht="18" customHeight="1" x14ac:dyDescent="0.3">
      <c r="A16" s="335">
        <v>14</v>
      </c>
      <c r="B16" s="343" t="s">
        <v>773</v>
      </c>
      <c r="C16" s="340">
        <v>12.5</v>
      </c>
      <c r="D16" s="273">
        <v>1</v>
      </c>
    </row>
    <row r="17" spans="1:4" s="329" customFormat="1" ht="18" customHeight="1" x14ac:dyDescent="0.3">
      <c r="A17" s="335">
        <v>15</v>
      </c>
      <c r="B17" s="343" t="s">
        <v>774</v>
      </c>
      <c r="C17" s="340">
        <v>39</v>
      </c>
      <c r="D17" s="273"/>
    </row>
    <row r="18" spans="1:4" s="329" customFormat="1" ht="18" customHeight="1" x14ac:dyDescent="0.3">
      <c r="A18" s="335">
        <v>16</v>
      </c>
      <c r="B18" s="343" t="s">
        <v>775</v>
      </c>
      <c r="C18" s="340">
        <v>16</v>
      </c>
      <c r="D18" s="273"/>
    </row>
    <row r="19" spans="1:4" s="329" customFormat="1" ht="18" customHeight="1" x14ac:dyDescent="0.3">
      <c r="A19" s="335">
        <v>17</v>
      </c>
      <c r="B19" s="343" t="s">
        <v>776</v>
      </c>
      <c r="C19" s="340">
        <v>16</v>
      </c>
      <c r="D19" s="273">
        <v>1</v>
      </c>
    </row>
    <row r="20" spans="1:4" s="329" customFormat="1" ht="18" customHeight="1" x14ac:dyDescent="0.3">
      <c r="A20" s="335">
        <v>18</v>
      </c>
      <c r="B20" s="343" t="s">
        <v>777</v>
      </c>
      <c r="C20" s="340">
        <v>15</v>
      </c>
      <c r="D20" s="273"/>
    </row>
    <row r="21" spans="1:4" s="329" customFormat="1" ht="18" customHeight="1" x14ac:dyDescent="0.3">
      <c r="A21" s="335">
        <v>19</v>
      </c>
      <c r="B21" s="343" t="s">
        <v>778</v>
      </c>
      <c r="C21" s="340">
        <v>13</v>
      </c>
      <c r="D21" s="273">
        <v>1</v>
      </c>
    </row>
    <row r="22" spans="1:4" s="329" customFormat="1" ht="18" customHeight="1" x14ac:dyDescent="0.3">
      <c r="A22" s="335">
        <v>20</v>
      </c>
      <c r="B22" s="343" t="s">
        <v>779</v>
      </c>
      <c r="C22" s="340">
        <v>11</v>
      </c>
      <c r="D22" s="273"/>
    </row>
    <row r="23" spans="1:4" s="329" customFormat="1" ht="18" customHeight="1" x14ac:dyDescent="0.3">
      <c r="A23" s="335">
        <v>21</v>
      </c>
      <c r="B23" s="343" t="s">
        <v>780</v>
      </c>
      <c r="C23" s="340">
        <v>24</v>
      </c>
      <c r="D23" s="273">
        <v>6</v>
      </c>
    </row>
    <row r="24" spans="1:4" s="329" customFormat="1" ht="18" customHeight="1" x14ac:dyDescent="0.3">
      <c r="A24" s="335">
        <v>22</v>
      </c>
      <c r="B24" s="343" t="s">
        <v>781</v>
      </c>
      <c r="C24" s="340">
        <v>13</v>
      </c>
      <c r="D24" s="273">
        <v>1</v>
      </c>
    </row>
    <row r="25" spans="1:4" s="329" customFormat="1" ht="18" customHeight="1" x14ac:dyDescent="0.3">
      <c r="A25" s="335">
        <v>23</v>
      </c>
      <c r="B25" s="343" t="s">
        <v>783</v>
      </c>
      <c r="C25" s="340">
        <v>63</v>
      </c>
      <c r="D25" s="273">
        <v>17</v>
      </c>
    </row>
    <row r="26" spans="1:4" s="329" customFormat="1" ht="18" customHeight="1" x14ac:dyDescent="0.3">
      <c r="A26" s="335">
        <v>24</v>
      </c>
      <c r="B26" s="343" t="s">
        <v>784</v>
      </c>
      <c r="C26" s="340">
        <v>55</v>
      </c>
      <c r="D26" s="273">
        <v>3</v>
      </c>
    </row>
    <row r="27" spans="1:4" s="329" customFormat="1" ht="18" customHeight="1" x14ac:dyDescent="0.3">
      <c r="A27" s="272"/>
      <c r="B27" s="272" t="s">
        <v>12</v>
      </c>
      <c r="C27" s="272">
        <v>513.5</v>
      </c>
      <c r="D27" s="318">
        <v>41</v>
      </c>
    </row>
    <row r="29" spans="1:4" x14ac:dyDescent="0.25">
      <c r="B29" s="254" t="s">
        <v>808</v>
      </c>
      <c r="C29" s="194" t="s">
        <v>824</v>
      </c>
      <c r="D29" s="194" t="s">
        <v>823</v>
      </c>
    </row>
    <row r="30" spans="1:4" x14ac:dyDescent="0.25">
      <c r="B30" s="255" t="s">
        <v>760</v>
      </c>
      <c r="C30" s="290">
        <v>22.5</v>
      </c>
      <c r="D30" s="290">
        <v>1</v>
      </c>
    </row>
    <row r="31" spans="1:4" x14ac:dyDescent="0.25">
      <c r="B31" s="255" t="s">
        <v>761</v>
      </c>
      <c r="C31" s="290">
        <v>18</v>
      </c>
      <c r="D31" s="290"/>
    </row>
    <row r="32" spans="1:4" x14ac:dyDescent="0.25">
      <c r="B32" s="255" t="s">
        <v>762</v>
      </c>
      <c r="C32" s="290">
        <v>14.5</v>
      </c>
      <c r="D32" s="290">
        <v>1</v>
      </c>
    </row>
    <row r="33" spans="2:4" x14ac:dyDescent="0.25">
      <c r="B33" s="255" t="s">
        <v>763</v>
      </c>
      <c r="C33" s="290">
        <v>13</v>
      </c>
      <c r="D33" s="290"/>
    </row>
    <row r="34" spans="2:4" x14ac:dyDescent="0.25">
      <c r="B34" s="255" t="s">
        <v>764</v>
      </c>
      <c r="C34" s="290">
        <v>17</v>
      </c>
      <c r="D34" s="290"/>
    </row>
    <row r="35" spans="2:4" x14ac:dyDescent="0.25">
      <c r="B35" s="255" t="s">
        <v>783</v>
      </c>
      <c r="C35" s="290">
        <v>63</v>
      </c>
      <c r="D35" s="290">
        <v>17</v>
      </c>
    </row>
    <row r="36" spans="2:4" x14ac:dyDescent="0.25">
      <c r="B36" s="255" t="s">
        <v>765</v>
      </c>
      <c r="C36" s="290">
        <v>14</v>
      </c>
      <c r="D36" s="290"/>
    </row>
    <row r="37" spans="2:4" x14ac:dyDescent="0.25">
      <c r="B37" s="255" t="s">
        <v>766</v>
      </c>
      <c r="C37" s="290">
        <v>22</v>
      </c>
      <c r="D37" s="290">
        <v>1</v>
      </c>
    </row>
    <row r="38" spans="2:4" x14ac:dyDescent="0.25">
      <c r="B38" s="255" t="s">
        <v>767</v>
      </c>
      <c r="C38" s="290">
        <v>11.5</v>
      </c>
      <c r="D38" s="290">
        <v>2</v>
      </c>
    </row>
    <row r="39" spans="2:4" x14ac:dyDescent="0.25">
      <c r="B39" s="255" t="s">
        <v>768</v>
      </c>
      <c r="C39" s="290">
        <v>16.5</v>
      </c>
      <c r="D39" s="290">
        <v>5</v>
      </c>
    </row>
    <row r="40" spans="2:4" x14ac:dyDescent="0.25">
      <c r="B40" s="255" t="s">
        <v>769</v>
      </c>
      <c r="C40" s="290">
        <v>13</v>
      </c>
      <c r="D40" s="290"/>
    </row>
    <row r="41" spans="2:4" x14ac:dyDescent="0.25">
      <c r="B41" s="255" t="s">
        <v>770</v>
      </c>
      <c r="C41" s="290">
        <v>22.5</v>
      </c>
      <c r="D41" s="290"/>
    </row>
    <row r="42" spans="2:4" x14ac:dyDescent="0.25">
      <c r="B42" s="255" t="s">
        <v>771</v>
      </c>
      <c r="C42" s="290">
        <v>35</v>
      </c>
      <c r="D42" s="290"/>
    </row>
    <row r="43" spans="2:4" x14ac:dyDescent="0.25">
      <c r="B43" s="255" t="s">
        <v>772</v>
      </c>
      <c r="C43" s="290">
        <v>16.5</v>
      </c>
      <c r="D43" s="290">
        <v>1</v>
      </c>
    </row>
    <row r="44" spans="2:4" x14ac:dyDescent="0.25">
      <c r="B44" s="255" t="s">
        <v>784</v>
      </c>
      <c r="C44" s="290">
        <v>55</v>
      </c>
      <c r="D44" s="290">
        <v>3</v>
      </c>
    </row>
    <row r="45" spans="2:4" x14ac:dyDescent="0.25">
      <c r="B45" s="255" t="s">
        <v>773</v>
      </c>
      <c r="C45" s="290">
        <v>12.5</v>
      </c>
      <c r="D45" s="290">
        <v>1</v>
      </c>
    </row>
    <row r="46" spans="2:4" x14ac:dyDescent="0.25">
      <c r="B46" s="255" t="s">
        <v>774</v>
      </c>
      <c r="C46" s="290">
        <v>39</v>
      </c>
      <c r="D46" s="290"/>
    </row>
    <row r="47" spans="2:4" x14ac:dyDescent="0.25">
      <c r="B47" s="255" t="s">
        <v>775</v>
      </c>
      <c r="C47" s="290">
        <v>16</v>
      </c>
      <c r="D47" s="290"/>
    </row>
    <row r="48" spans="2:4" x14ac:dyDescent="0.25">
      <c r="B48" s="255" t="s">
        <v>776</v>
      </c>
      <c r="C48" s="290">
        <v>16</v>
      </c>
      <c r="D48" s="290">
        <v>1</v>
      </c>
    </row>
    <row r="49" spans="2:4" x14ac:dyDescent="0.25">
      <c r="B49" s="255" t="s">
        <v>777</v>
      </c>
      <c r="C49" s="290">
        <v>15</v>
      </c>
      <c r="D49" s="290"/>
    </row>
    <row r="50" spans="2:4" x14ac:dyDescent="0.25">
      <c r="B50" s="255" t="s">
        <v>778</v>
      </c>
      <c r="C50" s="290">
        <v>13</v>
      </c>
      <c r="D50" s="290">
        <v>1</v>
      </c>
    </row>
    <row r="51" spans="2:4" x14ac:dyDescent="0.25">
      <c r="B51" s="255" t="s">
        <v>779</v>
      </c>
      <c r="C51" s="290">
        <v>11</v>
      </c>
      <c r="D51" s="290"/>
    </row>
    <row r="52" spans="2:4" x14ac:dyDescent="0.25">
      <c r="B52" s="255" t="s">
        <v>780</v>
      </c>
      <c r="C52" s="290">
        <v>24</v>
      </c>
      <c r="D52" s="290">
        <v>6</v>
      </c>
    </row>
    <row r="53" spans="2:4" x14ac:dyDescent="0.25">
      <c r="B53" s="255" t="s">
        <v>781</v>
      </c>
      <c r="C53" s="290">
        <v>13</v>
      </c>
      <c r="D53" s="290">
        <v>1</v>
      </c>
    </row>
    <row r="54" spans="2:4" x14ac:dyDescent="0.25">
      <c r="B54" s="255" t="s">
        <v>809</v>
      </c>
      <c r="C54" s="290">
        <v>513.5</v>
      </c>
      <c r="D54" s="290">
        <v>41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55" zoomScaleNormal="55" workbookViewId="0">
      <selection activeCell="W50" sqref="W50"/>
    </sheetView>
  </sheetViews>
  <sheetFormatPr defaultRowHeight="15" x14ac:dyDescent="0.25"/>
  <cols>
    <col min="1" max="1" width="5.5703125" bestFit="1" customWidth="1"/>
    <col min="2" max="2" width="43.28515625" bestFit="1" customWidth="1"/>
    <col min="3" max="3" width="43.7109375" bestFit="1" customWidth="1"/>
    <col min="4" max="4" width="34.140625" bestFit="1" customWidth="1"/>
  </cols>
  <sheetData>
    <row r="1" spans="1:4" ht="63" customHeight="1" x14ac:dyDescent="0.25">
      <c r="A1" s="435" t="s">
        <v>38</v>
      </c>
      <c r="B1" s="436"/>
      <c r="C1" s="436"/>
      <c r="D1" s="436"/>
    </row>
    <row r="2" spans="1:4" ht="54" x14ac:dyDescent="0.25">
      <c r="A2" s="23" t="s">
        <v>834</v>
      </c>
      <c r="B2" s="23" t="s">
        <v>820</v>
      </c>
      <c r="C2" s="1" t="s">
        <v>19</v>
      </c>
      <c r="D2" s="1" t="s">
        <v>825</v>
      </c>
    </row>
    <row r="3" spans="1:4" ht="27" x14ac:dyDescent="0.25">
      <c r="A3" s="8">
        <v>1</v>
      </c>
      <c r="B3" s="27" t="s">
        <v>39</v>
      </c>
      <c r="C3" s="54">
        <v>84</v>
      </c>
      <c r="D3" s="16"/>
    </row>
    <row r="4" spans="1:4" ht="27" x14ac:dyDescent="0.25">
      <c r="A4" s="8">
        <v>2</v>
      </c>
      <c r="B4" s="27" t="s">
        <v>40</v>
      </c>
      <c r="C4" s="54">
        <v>93</v>
      </c>
      <c r="D4" s="16">
        <v>6</v>
      </c>
    </row>
    <row r="5" spans="1:4" ht="27" x14ac:dyDescent="0.25">
      <c r="A5" s="8">
        <v>3</v>
      </c>
      <c r="B5" s="27" t="s">
        <v>41</v>
      </c>
      <c r="C5" s="54">
        <v>165</v>
      </c>
      <c r="D5" s="16"/>
    </row>
    <row r="6" spans="1:4" ht="27" x14ac:dyDescent="0.25">
      <c r="A6" s="8">
        <v>4</v>
      </c>
      <c r="B6" s="27" t="s">
        <v>42</v>
      </c>
      <c r="C6" s="54">
        <v>85</v>
      </c>
      <c r="D6" s="16">
        <v>20</v>
      </c>
    </row>
    <row r="7" spans="1:4" ht="27" x14ac:dyDescent="0.25">
      <c r="A7" s="8">
        <v>5</v>
      </c>
      <c r="B7" s="27" t="s">
        <v>43</v>
      </c>
      <c r="C7" s="54">
        <v>130</v>
      </c>
      <c r="D7" s="16">
        <v>11</v>
      </c>
    </row>
    <row r="8" spans="1:4" ht="27" x14ac:dyDescent="0.25">
      <c r="A8" s="8">
        <v>6</v>
      </c>
      <c r="B8" s="27" t="s">
        <v>44</v>
      </c>
      <c r="C8" s="54">
        <v>82</v>
      </c>
      <c r="D8" s="16"/>
    </row>
    <row r="9" spans="1:4" ht="27" x14ac:dyDescent="0.25">
      <c r="A9" s="8">
        <v>7</v>
      </c>
      <c r="B9" s="18" t="s">
        <v>826</v>
      </c>
      <c r="C9" s="54">
        <v>5</v>
      </c>
      <c r="D9" s="7">
        <v>4</v>
      </c>
    </row>
    <row r="10" spans="1:4" ht="27" x14ac:dyDescent="0.25">
      <c r="A10" s="8">
        <v>8</v>
      </c>
      <c r="B10" s="18" t="s">
        <v>827</v>
      </c>
      <c r="C10" s="54">
        <v>18</v>
      </c>
      <c r="D10" s="7"/>
    </row>
    <row r="11" spans="1:4" ht="27" x14ac:dyDescent="0.25">
      <c r="A11" s="8">
        <v>9</v>
      </c>
      <c r="B11" s="18" t="s">
        <v>828</v>
      </c>
      <c r="C11" s="54">
        <v>34</v>
      </c>
      <c r="D11" s="7"/>
    </row>
    <row r="12" spans="1:4" ht="27" x14ac:dyDescent="0.25">
      <c r="A12" s="8">
        <v>10</v>
      </c>
      <c r="B12" s="18" t="s">
        <v>829</v>
      </c>
      <c r="C12" s="54">
        <v>6</v>
      </c>
      <c r="D12" s="7"/>
    </row>
    <row r="13" spans="1:4" ht="27" x14ac:dyDescent="0.25">
      <c r="A13" s="8">
        <v>11</v>
      </c>
      <c r="B13" s="18" t="s">
        <v>830</v>
      </c>
      <c r="C13" s="54">
        <v>9</v>
      </c>
      <c r="D13" s="7">
        <v>4</v>
      </c>
    </row>
    <row r="14" spans="1:4" ht="27" x14ac:dyDescent="0.25">
      <c r="A14" s="8">
        <v>12</v>
      </c>
      <c r="B14" s="18" t="s">
        <v>831</v>
      </c>
      <c r="C14" s="54">
        <v>6</v>
      </c>
      <c r="D14" s="7">
        <v>80</v>
      </c>
    </row>
    <row r="15" spans="1:4" ht="27" x14ac:dyDescent="0.25">
      <c r="A15" s="8">
        <v>13</v>
      </c>
      <c r="B15" s="18" t="s">
        <v>832</v>
      </c>
      <c r="C15" s="54"/>
      <c r="D15" s="7"/>
    </row>
    <row r="16" spans="1:4" ht="27" x14ac:dyDescent="0.25">
      <c r="A16" s="8">
        <v>14</v>
      </c>
      <c r="B16" s="18" t="s">
        <v>833</v>
      </c>
      <c r="C16" s="54">
        <v>23</v>
      </c>
      <c r="D16" s="7"/>
    </row>
    <row r="17" spans="1:4" ht="27" x14ac:dyDescent="0.25">
      <c r="A17" s="23"/>
      <c r="B17" s="151" t="s">
        <v>12</v>
      </c>
      <c r="C17" s="261">
        <v>740</v>
      </c>
      <c r="D17" s="26">
        <v>125</v>
      </c>
    </row>
    <row r="19" spans="1:4" x14ac:dyDescent="0.25">
      <c r="B19" s="254" t="s">
        <v>808</v>
      </c>
      <c r="C19" t="s">
        <v>824</v>
      </c>
      <c r="D19" t="s">
        <v>823</v>
      </c>
    </row>
    <row r="20" spans="1:4" x14ac:dyDescent="0.25">
      <c r="B20" s="255" t="s">
        <v>826</v>
      </c>
      <c r="C20" s="256">
        <v>5</v>
      </c>
      <c r="D20" s="256">
        <v>4</v>
      </c>
    </row>
    <row r="21" spans="1:4" x14ac:dyDescent="0.25">
      <c r="B21" s="255" t="s">
        <v>827</v>
      </c>
      <c r="C21" s="256">
        <v>18</v>
      </c>
      <c r="D21" s="256"/>
    </row>
    <row r="22" spans="1:4" x14ac:dyDescent="0.25">
      <c r="B22" s="255" t="s">
        <v>39</v>
      </c>
      <c r="C22" s="256">
        <v>84</v>
      </c>
      <c r="D22" s="256"/>
    </row>
    <row r="23" spans="1:4" x14ac:dyDescent="0.25">
      <c r="B23" s="255" t="s">
        <v>828</v>
      </c>
      <c r="C23" s="256">
        <v>34</v>
      </c>
      <c r="D23" s="256"/>
    </row>
    <row r="24" spans="1:4" x14ac:dyDescent="0.25">
      <c r="B24" s="255" t="s">
        <v>829</v>
      </c>
      <c r="C24" s="256">
        <v>6</v>
      </c>
      <c r="D24" s="256"/>
    </row>
    <row r="25" spans="1:4" x14ac:dyDescent="0.25">
      <c r="B25" s="255" t="s">
        <v>830</v>
      </c>
      <c r="C25" s="256">
        <v>9</v>
      </c>
      <c r="D25" s="256">
        <v>4</v>
      </c>
    </row>
    <row r="26" spans="1:4" x14ac:dyDescent="0.25">
      <c r="B26" s="255" t="s">
        <v>40</v>
      </c>
      <c r="C26" s="256">
        <v>93</v>
      </c>
      <c r="D26" s="256">
        <v>6</v>
      </c>
    </row>
    <row r="27" spans="1:4" x14ac:dyDescent="0.25">
      <c r="B27" s="255" t="s">
        <v>41</v>
      </c>
      <c r="C27" s="256">
        <v>165</v>
      </c>
      <c r="D27" s="256"/>
    </row>
    <row r="28" spans="1:4" x14ac:dyDescent="0.25">
      <c r="B28" s="255" t="s">
        <v>42</v>
      </c>
      <c r="C28" s="256">
        <v>85</v>
      </c>
      <c r="D28" s="256">
        <v>20</v>
      </c>
    </row>
    <row r="29" spans="1:4" x14ac:dyDescent="0.25">
      <c r="B29" s="255" t="s">
        <v>831</v>
      </c>
      <c r="C29" s="256">
        <v>6</v>
      </c>
      <c r="D29" s="256">
        <v>80</v>
      </c>
    </row>
    <row r="30" spans="1:4" x14ac:dyDescent="0.25">
      <c r="B30" s="255" t="s">
        <v>832</v>
      </c>
      <c r="C30" s="256"/>
      <c r="D30" s="256"/>
    </row>
    <row r="31" spans="1:4" x14ac:dyDescent="0.25">
      <c r="B31" s="255" t="s">
        <v>43</v>
      </c>
      <c r="C31" s="256">
        <v>130</v>
      </c>
      <c r="D31" s="256">
        <v>11</v>
      </c>
    </row>
    <row r="32" spans="1:4" x14ac:dyDescent="0.25">
      <c r="B32" s="255" t="s">
        <v>833</v>
      </c>
      <c r="C32" s="256">
        <v>23</v>
      </c>
      <c r="D32" s="256"/>
    </row>
    <row r="33" spans="2:4" x14ac:dyDescent="0.25">
      <c r="B33" s="255" t="s">
        <v>44</v>
      </c>
      <c r="C33" s="256">
        <v>82</v>
      </c>
      <c r="D33" s="256"/>
    </row>
    <row r="34" spans="2:4" x14ac:dyDescent="0.25">
      <c r="B34" s="255" t="s">
        <v>809</v>
      </c>
      <c r="C34" s="256">
        <v>740</v>
      </c>
      <c r="D34" s="256">
        <v>125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32" zoomScale="40" zoomScaleNormal="40" workbookViewId="0">
      <selection activeCell="AA97" sqref="AA97"/>
    </sheetView>
  </sheetViews>
  <sheetFormatPr defaultRowHeight="15" x14ac:dyDescent="0.25"/>
  <cols>
    <col min="1" max="1" width="43.42578125" bestFit="1" customWidth="1"/>
    <col min="2" max="2" width="93.7109375" customWidth="1"/>
    <col min="3" max="3" width="22.42578125" bestFit="1" customWidth="1"/>
    <col min="4" max="4" width="23.7109375" customWidth="1"/>
  </cols>
  <sheetData>
    <row r="1" spans="1:4" ht="90" x14ac:dyDescent="0.25">
      <c r="A1" s="437" t="s">
        <v>53</v>
      </c>
      <c r="B1" s="438"/>
      <c r="C1" s="438"/>
      <c r="D1" s="438"/>
    </row>
    <row r="2" spans="1:4" ht="36" x14ac:dyDescent="0.55000000000000004">
      <c r="A2" s="262"/>
      <c r="B2" s="262"/>
      <c r="C2" s="262"/>
      <c r="D2" s="262"/>
    </row>
    <row r="3" spans="1:4" ht="35.25" x14ac:dyDescent="0.25">
      <c r="A3" s="263" t="s">
        <v>834</v>
      </c>
      <c r="B3" s="264" t="s">
        <v>53</v>
      </c>
      <c r="C3" s="265" t="s">
        <v>192</v>
      </c>
      <c r="D3" s="265" t="s">
        <v>835</v>
      </c>
    </row>
    <row r="4" spans="1:4" ht="32.25" customHeight="1" x14ac:dyDescent="0.25">
      <c r="A4" s="266">
        <v>1</v>
      </c>
      <c r="B4" s="267" t="s">
        <v>54</v>
      </c>
      <c r="C4" s="270">
        <v>81</v>
      </c>
      <c r="D4" s="268">
        <v>16</v>
      </c>
    </row>
    <row r="5" spans="1:4" ht="32.25" customHeight="1" x14ac:dyDescent="0.25">
      <c r="A5" s="266">
        <v>2</v>
      </c>
      <c r="B5" s="267" t="s">
        <v>55</v>
      </c>
      <c r="C5" s="270">
        <v>82</v>
      </c>
      <c r="D5" s="268">
        <v>6</v>
      </c>
    </row>
    <row r="6" spans="1:4" ht="32.25" customHeight="1" x14ac:dyDescent="0.25">
      <c r="A6" s="266">
        <v>3</v>
      </c>
      <c r="B6" s="267" t="s">
        <v>56</v>
      </c>
      <c r="C6" s="270">
        <v>181</v>
      </c>
      <c r="D6" s="268">
        <v>3</v>
      </c>
    </row>
    <row r="7" spans="1:4" ht="32.25" customHeight="1" x14ac:dyDescent="0.25">
      <c r="A7" s="266">
        <v>4</v>
      </c>
      <c r="B7" s="267" t="s">
        <v>57</v>
      </c>
      <c r="C7" s="270">
        <v>165</v>
      </c>
      <c r="D7" s="268">
        <v>10</v>
      </c>
    </row>
    <row r="8" spans="1:4" ht="32.25" customHeight="1" x14ac:dyDescent="0.25">
      <c r="A8" s="266">
        <v>5</v>
      </c>
      <c r="B8" s="267" t="s">
        <v>58</v>
      </c>
      <c r="C8" s="270">
        <v>130</v>
      </c>
      <c r="D8" s="268">
        <v>7</v>
      </c>
    </row>
    <row r="9" spans="1:4" ht="32.25" customHeight="1" x14ac:dyDescent="0.25">
      <c r="A9" s="266">
        <v>6</v>
      </c>
      <c r="B9" s="267" t="s">
        <v>59</v>
      </c>
      <c r="C9" s="270">
        <v>64</v>
      </c>
      <c r="D9" s="268">
        <v>20</v>
      </c>
    </row>
    <row r="10" spans="1:4" ht="32.25" customHeight="1" x14ac:dyDescent="0.25">
      <c r="A10" s="266">
        <v>7</v>
      </c>
      <c r="B10" s="267" t="s">
        <v>60</v>
      </c>
      <c r="C10" s="270">
        <v>112</v>
      </c>
      <c r="D10" s="268"/>
    </row>
    <row r="11" spans="1:4" ht="32.25" customHeight="1" x14ac:dyDescent="0.25">
      <c r="A11" s="266">
        <v>8</v>
      </c>
      <c r="B11" s="267" t="s">
        <v>61</v>
      </c>
      <c r="C11" s="270">
        <v>100</v>
      </c>
      <c r="D11" s="268">
        <v>1</v>
      </c>
    </row>
    <row r="12" spans="1:4" ht="32.25" customHeight="1" x14ac:dyDescent="0.25">
      <c r="A12" s="266">
        <v>9</v>
      </c>
      <c r="B12" s="267" t="s">
        <v>62</v>
      </c>
      <c r="C12" s="270">
        <v>379</v>
      </c>
      <c r="D12" s="268"/>
    </row>
    <row r="13" spans="1:4" ht="32.25" customHeight="1" x14ac:dyDescent="0.25">
      <c r="A13" s="266">
        <v>10</v>
      </c>
      <c r="B13" s="267" t="s">
        <v>63</v>
      </c>
      <c r="C13" s="270">
        <v>87</v>
      </c>
      <c r="D13" s="268"/>
    </row>
    <row r="14" spans="1:4" ht="32.25" customHeight="1" x14ac:dyDescent="0.25">
      <c r="A14" s="266">
        <v>11</v>
      </c>
      <c r="B14" s="267" t="s">
        <v>64</v>
      </c>
      <c r="C14" s="270">
        <v>62</v>
      </c>
      <c r="D14" s="268">
        <v>7</v>
      </c>
    </row>
    <row r="15" spans="1:4" ht="32.25" customHeight="1" x14ac:dyDescent="0.25">
      <c r="A15" s="266">
        <v>12</v>
      </c>
      <c r="B15" s="267" t="s">
        <v>65</v>
      </c>
      <c r="C15" s="270">
        <v>122</v>
      </c>
      <c r="D15" s="268"/>
    </row>
    <row r="16" spans="1:4" ht="32.25" customHeight="1" x14ac:dyDescent="0.25">
      <c r="A16" s="266">
        <v>13</v>
      </c>
      <c r="B16" s="267" t="s">
        <v>66</v>
      </c>
      <c r="C16" s="270">
        <v>108</v>
      </c>
      <c r="D16" s="268">
        <v>111</v>
      </c>
    </row>
    <row r="17" spans="1:4" ht="32.25" customHeight="1" x14ac:dyDescent="0.25">
      <c r="A17" s="266">
        <v>14</v>
      </c>
      <c r="B17" s="267" t="s">
        <v>67</v>
      </c>
      <c r="C17" s="270">
        <v>149</v>
      </c>
      <c r="D17" s="268">
        <v>1</v>
      </c>
    </row>
    <row r="18" spans="1:4" ht="32.25" customHeight="1" x14ac:dyDescent="0.25">
      <c r="A18" s="266">
        <v>15</v>
      </c>
      <c r="B18" s="267" t="s">
        <v>68</v>
      </c>
      <c r="C18" s="270">
        <v>118</v>
      </c>
      <c r="D18" s="268">
        <v>1</v>
      </c>
    </row>
    <row r="19" spans="1:4" ht="32.25" customHeight="1" x14ac:dyDescent="0.25">
      <c r="A19" s="266">
        <v>16</v>
      </c>
      <c r="B19" s="267" t="s">
        <v>69</v>
      </c>
      <c r="C19" s="270">
        <v>72</v>
      </c>
      <c r="D19" s="268">
        <v>6</v>
      </c>
    </row>
    <row r="20" spans="1:4" ht="32.25" customHeight="1" x14ac:dyDescent="0.25">
      <c r="A20" s="266">
        <v>17</v>
      </c>
      <c r="B20" s="267" t="s">
        <v>70</v>
      </c>
      <c r="C20" s="270">
        <v>73</v>
      </c>
      <c r="D20" s="268">
        <v>7</v>
      </c>
    </row>
    <row r="21" spans="1:4" ht="32.25" customHeight="1" x14ac:dyDescent="0.25">
      <c r="A21" s="266">
        <v>18</v>
      </c>
      <c r="B21" s="267" t="s">
        <v>71</v>
      </c>
      <c r="C21" s="270">
        <v>67</v>
      </c>
      <c r="D21" s="268">
        <v>1</v>
      </c>
    </row>
    <row r="22" spans="1:4" ht="32.25" customHeight="1" x14ac:dyDescent="0.25">
      <c r="A22" s="266">
        <v>19</v>
      </c>
      <c r="B22" s="267" t="s">
        <v>72</v>
      </c>
      <c r="C22" s="270">
        <v>186</v>
      </c>
      <c r="D22" s="268"/>
    </row>
    <row r="23" spans="1:4" ht="32.25" customHeight="1" x14ac:dyDescent="0.25">
      <c r="A23" s="266">
        <v>20</v>
      </c>
      <c r="B23" s="267" t="s">
        <v>73</v>
      </c>
      <c r="C23" s="270">
        <v>100</v>
      </c>
      <c r="D23" s="268"/>
    </row>
    <row r="24" spans="1:4" ht="32.25" customHeight="1" x14ac:dyDescent="0.25">
      <c r="A24" s="266">
        <v>21</v>
      </c>
      <c r="B24" s="267" t="s">
        <v>74</v>
      </c>
      <c r="C24" s="270">
        <v>110</v>
      </c>
      <c r="D24" s="268">
        <v>5</v>
      </c>
    </row>
    <row r="25" spans="1:4" ht="32.25" customHeight="1" x14ac:dyDescent="0.25">
      <c r="A25" s="266">
        <v>22</v>
      </c>
      <c r="B25" s="267" t="s">
        <v>75</v>
      </c>
      <c r="C25" s="270">
        <v>0</v>
      </c>
      <c r="D25" s="268"/>
    </row>
    <row r="26" spans="1:4" ht="32.25" customHeight="1" x14ac:dyDescent="0.25">
      <c r="A26" s="266">
        <v>23</v>
      </c>
      <c r="B26" s="267" t="s">
        <v>76</v>
      </c>
      <c r="C26" s="270">
        <v>98</v>
      </c>
      <c r="D26" s="268"/>
    </row>
    <row r="27" spans="1:4" ht="32.25" customHeight="1" x14ac:dyDescent="0.25">
      <c r="A27" s="266">
        <v>24</v>
      </c>
      <c r="B27" s="267" t="s">
        <v>77</v>
      </c>
      <c r="C27" s="270">
        <v>101</v>
      </c>
      <c r="D27" s="268"/>
    </row>
    <row r="28" spans="1:4" ht="32.25" customHeight="1" x14ac:dyDescent="0.25">
      <c r="A28" s="266">
        <v>26</v>
      </c>
      <c r="B28" s="269" t="s">
        <v>79</v>
      </c>
      <c r="C28" s="270">
        <v>7</v>
      </c>
      <c r="D28" s="268">
        <v>2</v>
      </c>
    </row>
    <row r="29" spans="1:4" ht="32.25" customHeight="1" x14ac:dyDescent="0.25">
      <c r="A29" s="266">
        <v>27</v>
      </c>
      <c r="B29" s="269" t="s">
        <v>80</v>
      </c>
      <c r="C29" s="270">
        <v>3</v>
      </c>
      <c r="D29" s="268">
        <v>2</v>
      </c>
    </row>
    <row r="30" spans="1:4" ht="32.25" customHeight="1" x14ac:dyDescent="0.25">
      <c r="A30" s="266">
        <v>28</v>
      </c>
      <c r="B30" s="269" t="s">
        <v>81</v>
      </c>
      <c r="C30" s="270">
        <v>5</v>
      </c>
      <c r="D30" s="268">
        <v>1</v>
      </c>
    </row>
    <row r="31" spans="1:4" ht="32.25" customHeight="1" x14ac:dyDescent="0.25">
      <c r="A31" s="266">
        <v>29</v>
      </c>
      <c r="B31" s="269" t="s">
        <v>82</v>
      </c>
      <c r="C31" s="270">
        <v>10</v>
      </c>
      <c r="D31" s="268">
        <v>23</v>
      </c>
    </row>
    <row r="32" spans="1:4" ht="32.25" customHeight="1" x14ac:dyDescent="0.25">
      <c r="A32" s="266">
        <v>30</v>
      </c>
      <c r="B32" s="269" t="s">
        <v>83</v>
      </c>
      <c r="C32" s="270">
        <v>0</v>
      </c>
      <c r="D32" s="268"/>
    </row>
    <row r="33" spans="1:4" ht="32.25" customHeight="1" x14ac:dyDescent="0.25">
      <c r="A33" s="266">
        <v>31</v>
      </c>
      <c r="B33" s="269" t="s">
        <v>84</v>
      </c>
      <c r="C33" s="270">
        <v>7</v>
      </c>
      <c r="D33" s="268">
        <v>1</v>
      </c>
    </row>
    <row r="34" spans="1:4" ht="32.25" customHeight="1" x14ac:dyDescent="0.25">
      <c r="A34" s="266">
        <v>32</v>
      </c>
      <c r="B34" s="269" t="s">
        <v>85</v>
      </c>
      <c r="C34" s="270">
        <v>8</v>
      </c>
      <c r="D34" s="268"/>
    </row>
    <row r="35" spans="1:4" ht="32.25" customHeight="1" x14ac:dyDescent="0.25">
      <c r="A35" s="266">
        <v>33</v>
      </c>
      <c r="B35" s="269" t="s">
        <v>86</v>
      </c>
      <c r="C35" s="270">
        <v>4</v>
      </c>
      <c r="D35" s="268">
        <v>1</v>
      </c>
    </row>
    <row r="36" spans="1:4" ht="32.25" customHeight="1" x14ac:dyDescent="0.25">
      <c r="A36" s="266">
        <v>34</v>
      </c>
      <c r="B36" s="269" t="s">
        <v>87</v>
      </c>
      <c r="C36" s="270">
        <v>29</v>
      </c>
      <c r="D36" s="268"/>
    </row>
    <row r="37" spans="1:4" ht="32.25" customHeight="1" x14ac:dyDescent="0.25">
      <c r="A37" s="266">
        <v>35</v>
      </c>
      <c r="B37" s="269" t="s">
        <v>88</v>
      </c>
      <c r="C37" s="270">
        <v>5</v>
      </c>
      <c r="D37" s="268"/>
    </row>
    <row r="38" spans="1:4" ht="32.25" customHeight="1" x14ac:dyDescent="0.25">
      <c r="A38" s="266">
        <v>36</v>
      </c>
      <c r="B38" s="269" t="s">
        <v>89</v>
      </c>
      <c r="C38" s="270">
        <v>5</v>
      </c>
      <c r="D38" s="268">
        <v>3</v>
      </c>
    </row>
    <row r="39" spans="1:4" ht="32.25" customHeight="1" x14ac:dyDescent="0.25">
      <c r="A39" s="266">
        <v>37</v>
      </c>
      <c r="B39" s="269" t="s">
        <v>90</v>
      </c>
      <c r="C39" s="270">
        <v>11</v>
      </c>
      <c r="D39" s="268"/>
    </row>
    <row r="40" spans="1:4" ht="32.25" customHeight="1" x14ac:dyDescent="0.25">
      <c r="A40" s="266">
        <v>38</v>
      </c>
      <c r="B40" s="269" t="s">
        <v>91</v>
      </c>
      <c r="C40" s="270">
        <v>7</v>
      </c>
      <c r="D40" s="268">
        <v>1</v>
      </c>
    </row>
    <row r="41" spans="1:4" ht="32.25" customHeight="1" x14ac:dyDescent="0.25">
      <c r="A41" s="266">
        <v>39</v>
      </c>
      <c r="B41" s="269" t="s">
        <v>92</v>
      </c>
      <c r="C41" s="270">
        <v>11</v>
      </c>
      <c r="D41" s="268">
        <v>1</v>
      </c>
    </row>
    <row r="42" spans="1:4" ht="32.25" customHeight="1" x14ac:dyDescent="0.25">
      <c r="A42" s="266">
        <v>40</v>
      </c>
      <c r="B42" s="269" t="s">
        <v>93</v>
      </c>
      <c r="C42" s="270">
        <v>9</v>
      </c>
      <c r="D42" s="268"/>
    </row>
    <row r="43" spans="1:4" ht="32.25" customHeight="1" x14ac:dyDescent="0.25">
      <c r="A43" s="266">
        <v>41</v>
      </c>
      <c r="B43" s="269" t="s">
        <v>94</v>
      </c>
      <c r="C43" s="270">
        <v>3</v>
      </c>
      <c r="D43" s="268">
        <v>1</v>
      </c>
    </row>
    <row r="44" spans="1:4" ht="32.25" customHeight="1" x14ac:dyDescent="0.25">
      <c r="A44" s="266">
        <v>42</v>
      </c>
      <c r="B44" s="269" t="s">
        <v>95</v>
      </c>
      <c r="C44" s="270">
        <v>13</v>
      </c>
      <c r="D44" s="268">
        <v>22</v>
      </c>
    </row>
    <row r="45" spans="1:4" ht="32.25" customHeight="1" x14ac:dyDescent="0.25">
      <c r="A45" s="266">
        <v>43</v>
      </c>
      <c r="B45" s="269" t="s">
        <v>96</v>
      </c>
      <c r="C45" s="270">
        <v>5</v>
      </c>
      <c r="D45" s="268"/>
    </row>
    <row r="46" spans="1:4" ht="32.25" customHeight="1" x14ac:dyDescent="0.25">
      <c r="A46" s="266">
        <v>44</v>
      </c>
      <c r="B46" s="269" t="s">
        <v>97</v>
      </c>
      <c r="C46" s="270">
        <v>30</v>
      </c>
      <c r="D46" s="268"/>
    </row>
    <row r="47" spans="1:4" ht="32.25" customHeight="1" x14ac:dyDescent="0.25">
      <c r="A47" s="266">
        <v>45</v>
      </c>
      <c r="B47" s="269" t="s">
        <v>98</v>
      </c>
      <c r="C47" s="270">
        <v>11</v>
      </c>
      <c r="D47" s="268"/>
    </row>
    <row r="48" spans="1:4" ht="32.25" customHeight="1" x14ac:dyDescent="0.25">
      <c r="A48" s="266">
        <v>46</v>
      </c>
      <c r="B48" s="269" t="s">
        <v>99</v>
      </c>
      <c r="C48" s="270">
        <v>5</v>
      </c>
      <c r="D48" s="268">
        <v>1</v>
      </c>
    </row>
    <row r="49" spans="1:4" ht="32.25" customHeight="1" x14ac:dyDescent="0.25">
      <c r="A49" s="266">
        <v>47</v>
      </c>
      <c r="B49" s="269" t="s">
        <v>100</v>
      </c>
      <c r="C49" s="270">
        <v>102</v>
      </c>
      <c r="D49" s="268">
        <v>1</v>
      </c>
    </row>
    <row r="50" spans="1:4" ht="32.25" customHeight="1" x14ac:dyDescent="0.25">
      <c r="A50" s="266">
        <v>48</v>
      </c>
      <c r="B50" s="269" t="s">
        <v>101</v>
      </c>
      <c r="C50" s="270">
        <v>6</v>
      </c>
      <c r="D50" s="268"/>
    </row>
    <row r="51" spans="1:4" ht="32.25" customHeight="1" x14ac:dyDescent="0.25">
      <c r="A51" s="266">
        <v>49</v>
      </c>
      <c r="B51" s="269" t="s">
        <v>102</v>
      </c>
      <c r="C51" s="270">
        <v>6</v>
      </c>
      <c r="D51" s="268"/>
    </row>
    <row r="52" spans="1:4" ht="32.25" customHeight="1" x14ac:dyDescent="0.25">
      <c r="A52" s="266">
        <v>50</v>
      </c>
      <c r="B52" s="269" t="s">
        <v>103</v>
      </c>
      <c r="C52" s="270">
        <v>10</v>
      </c>
      <c r="D52" s="268"/>
    </row>
    <row r="54" spans="1:4" x14ac:dyDescent="0.25">
      <c r="A54" s="254" t="s">
        <v>808</v>
      </c>
      <c r="B54" t="s">
        <v>836</v>
      </c>
      <c r="C54" t="s">
        <v>823</v>
      </c>
    </row>
    <row r="55" spans="1:4" x14ac:dyDescent="0.25">
      <c r="A55" s="255" t="s">
        <v>79</v>
      </c>
      <c r="B55" s="256">
        <v>7</v>
      </c>
      <c r="C55" s="256">
        <v>2</v>
      </c>
    </row>
    <row r="56" spans="1:4" x14ac:dyDescent="0.25">
      <c r="A56" s="255" t="s">
        <v>80</v>
      </c>
      <c r="B56" s="256">
        <v>3</v>
      </c>
      <c r="C56" s="256">
        <v>2</v>
      </c>
    </row>
    <row r="57" spans="1:4" x14ac:dyDescent="0.25">
      <c r="A57" s="255" t="s">
        <v>81</v>
      </c>
      <c r="B57" s="256">
        <v>5</v>
      </c>
      <c r="C57" s="256">
        <v>1</v>
      </c>
    </row>
    <row r="58" spans="1:4" x14ac:dyDescent="0.25">
      <c r="A58" s="255" t="s">
        <v>82</v>
      </c>
      <c r="B58" s="256">
        <v>10</v>
      </c>
      <c r="C58" s="256">
        <v>23</v>
      </c>
    </row>
    <row r="59" spans="1:4" x14ac:dyDescent="0.25">
      <c r="A59" s="255" t="s">
        <v>83</v>
      </c>
      <c r="B59" s="256">
        <v>0</v>
      </c>
      <c r="C59" s="256"/>
    </row>
    <row r="60" spans="1:4" x14ac:dyDescent="0.25">
      <c r="A60" s="255" t="s">
        <v>84</v>
      </c>
      <c r="B60" s="256">
        <v>7</v>
      </c>
      <c r="C60" s="256">
        <v>1</v>
      </c>
    </row>
    <row r="61" spans="1:4" x14ac:dyDescent="0.25">
      <c r="A61" s="255" t="s">
        <v>85</v>
      </c>
      <c r="B61" s="256">
        <v>8</v>
      </c>
      <c r="C61" s="256"/>
    </row>
    <row r="62" spans="1:4" x14ac:dyDescent="0.25">
      <c r="A62" s="255" t="s">
        <v>86</v>
      </c>
      <c r="B62" s="256">
        <v>4</v>
      </c>
      <c r="C62" s="256">
        <v>1</v>
      </c>
    </row>
    <row r="63" spans="1:4" x14ac:dyDescent="0.25">
      <c r="A63" s="255" t="s">
        <v>87</v>
      </c>
      <c r="B63" s="256">
        <v>29</v>
      </c>
      <c r="C63" s="256"/>
    </row>
    <row r="64" spans="1:4" x14ac:dyDescent="0.25">
      <c r="A64" s="255" t="s">
        <v>88</v>
      </c>
      <c r="B64" s="256">
        <v>5</v>
      </c>
      <c r="C64" s="256"/>
    </row>
    <row r="65" spans="1:3" x14ac:dyDescent="0.25">
      <c r="A65" s="255" t="s">
        <v>89</v>
      </c>
      <c r="B65" s="256">
        <v>5</v>
      </c>
      <c r="C65" s="256">
        <v>3</v>
      </c>
    </row>
    <row r="66" spans="1:3" x14ac:dyDescent="0.25">
      <c r="A66" s="255" t="s">
        <v>90</v>
      </c>
      <c r="B66" s="256">
        <v>11</v>
      </c>
      <c r="C66" s="256"/>
    </row>
    <row r="67" spans="1:3" x14ac:dyDescent="0.25">
      <c r="A67" s="255" t="s">
        <v>103</v>
      </c>
      <c r="B67" s="256">
        <v>10</v>
      </c>
      <c r="C67" s="256"/>
    </row>
    <row r="68" spans="1:3" x14ac:dyDescent="0.25">
      <c r="A68" s="255" t="s">
        <v>91</v>
      </c>
      <c r="B68" s="256">
        <v>7</v>
      </c>
      <c r="C68" s="256">
        <v>1</v>
      </c>
    </row>
    <row r="69" spans="1:3" x14ac:dyDescent="0.25">
      <c r="A69" s="255" t="s">
        <v>92</v>
      </c>
      <c r="B69" s="256">
        <v>11</v>
      </c>
      <c r="C69" s="256">
        <v>1</v>
      </c>
    </row>
    <row r="70" spans="1:3" x14ac:dyDescent="0.25">
      <c r="A70" s="255" t="s">
        <v>93</v>
      </c>
      <c r="B70" s="256">
        <v>9</v>
      </c>
      <c r="C70" s="256"/>
    </row>
    <row r="71" spans="1:3" x14ac:dyDescent="0.25">
      <c r="A71" s="255" t="s">
        <v>94</v>
      </c>
      <c r="B71" s="256">
        <v>3</v>
      </c>
      <c r="C71" s="256">
        <v>1</v>
      </c>
    </row>
    <row r="72" spans="1:3" x14ac:dyDescent="0.25">
      <c r="A72" s="255" t="s">
        <v>95</v>
      </c>
      <c r="B72" s="256">
        <v>13</v>
      </c>
      <c r="C72" s="256">
        <v>22</v>
      </c>
    </row>
    <row r="73" spans="1:3" x14ac:dyDescent="0.25">
      <c r="A73" s="255" t="s">
        <v>96</v>
      </c>
      <c r="B73" s="256">
        <v>5</v>
      </c>
      <c r="C73" s="256"/>
    </row>
    <row r="74" spans="1:3" x14ac:dyDescent="0.25">
      <c r="A74" s="255" t="s">
        <v>97</v>
      </c>
      <c r="B74" s="256">
        <v>30</v>
      </c>
      <c r="C74" s="256"/>
    </row>
    <row r="75" spans="1:3" x14ac:dyDescent="0.25">
      <c r="A75" s="255" t="s">
        <v>98</v>
      </c>
      <c r="B75" s="256">
        <v>11</v>
      </c>
      <c r="C75" s="256"/>
    </row>
    <row r="76" spans="1:3" x14ac:dyDescent="0.25">
      <c r="A76" s="255" t="s">
        <v>99</v>
      </c>
      <c r="B76" s="256">
        <v>5</v>
      </c>
      <c r="C76" s="256">
        <v>1</v>
      </c>
    </row>
    <row r="77" spans="1:3" x14ac:dyDescent="0.25">
      <c r="A77" s="255" t="s">
        <v>100</v>
      </c>
      <c r="B77" s="256">
        <v>102</v>
      </c>
      <c r="C77" s="256">
        <v>1</v>
      </c>
    </row>
    <row r="78" spans="1:3" x14ac:dyDescent="0.25">
      <c r="A78" s="255" t="s">
        <v>101</v>
      </c>
      <c r="B78" s="256">
        <v>6</v>
      </c>
      <c r="C78" s="256"/>
    </row>
    <row r="79" spans="1:3" x14ac:dyDescent="0.25">
      <c r="A79" s="255" t="s">
        <v>102</v>
      </c>
      <c r="B79" s="256">
        <v>6</v>
      </c>
      <c r="C79" s="256"/>
    </row>
    <row r="80" spans="1:3" x14ac:dyDescent="0.25">
      <c r="A80" s="255" t="s">
        <v>54</v>
      </c>
      <c r="B80" s="256">
        <v>81</v>
      </c>
      <c r="C80" s="256">
        <v>16</v>
      </c>
    </row>
    <row r="81" spans="1:3" x14ac:dyDescent="0.25">
      <c r="A81" s="255" t="s">
        <v>55</v>
      </c>
      <c r="B81" s="256">
        <v>82</v>
      </c>
      <c r="C81" s="256">
        <v>6</v>
      </c>
    </row>
    <row r="82" spans="1:3" x14ac:dyDescent="0.25">
      <c r="A82" s="255" t="s">
        <v>56</v>
      </c>
      <c r="B82" s="256">
        <v>181</v>
      </c>
      <c r="C82" s="256">
        <v>3</v>
      </c>
    </row>
    <row r="83" spans="1:3" x14ac:dyDescent="0.25">
      <c r="A83" s="255" t="s">
        <v>57</v>
      </c>
      <c r="B83" s="256">
        <v>165</v>
      </c>
      <c r="C83" s="256">
        <v>10</v>
      </c>
    </row>
    <row r="84" spans="1:3" x14ac:dyDescent="0.25">
      <c r="A84" s="255" t="s">
        <v>58</v>
      </c>
      <c r="B84" s="256">
        <v>130</v>
      </c>
      <c r="C84" s="256">
        <v>7</v>
      </c>
    </row>
    <row r="85" spans="1:3" x14ac:dyDescent="0.25">
      <c r="A85" s="255" t="s">
        <v>59</v>
      </c>
      <c r="B85" s="256">
        <v>64</v>
      </c>
      <c r="C85" s="256">
        <v>20</v>
      </c>
    </row>
    <row r="86" spans="1:3" x14ac:dyDescent="0.25">
      <c r="A86" s="255" t="s">
        <v>60</v>
      </c>
      <c r="B86" s="256">
        <v>112</v>
      </c>
      <c r="C86" s="256"/>
    </row>
    <row r="87" spans="1:3" x14ac:dyDescent="0.25">
      <c r="A87" s="255" t="s">
        <v>61</v>
      </c>
      <c r="B87" s="256">
        <v>100</v>
      </c>
      <c r="C87" s="256">
        <v>1</v>
      </c>
    </row>
    <row r="88" spans="1:3" x14ac:dyDescent="0.25">
      <c r="A88" s="255" t="s">
        <v>62</v>
      </c>
      <c r="B88" s="256">
        <v>379</v>
      </c>
      <c r="C88" s="256"/>
    </row>
    <row r="89" spans="1:3" x14ac:dyDescent="0.25">
      <c r="A89" s="255" t="s">
        <v>63</v>
      </c>
      <c r="B89" s="256">
        <v>87</v>
      </c>
      <c r="C89" s="256"/>
    </row>
    <row r="90" spans="1:3" x14ac:dyDescent="0.25">
      <c r="A90" s="255" t="s">
        <v>64</v>
      </c>
      <c r="B90" s="256">
        <v>62</v>
      </c>
      <c r="C90" s="256">
        <v>7</v>
      </c>
    </row>
    <row r="91" spans="1:3" x14ac:dyDescent="0.25">
      <c r="A91" s="255" t="s">
        <v>65</v>
      </c>
      <c r="B91" s="256">
        <v>122</v>
      </c>
      <c r="C91" s="256"/>
    </row>
    <row r="92" spans="1:3" x14ac:dyDescent="0.25">
      <c r="A92" s="255" t="s">
        <v>66</v>
      </c>
      <c r="B92" s="256">
        <v>108</v>
      </c>
      <c r="C92" s="256">
        <v>111</v>
      </c>
    </row>
    <row r="93" spans="1:3" x14ac:dyDescent="0.25">
      <c r="A93" s="255" t="s">
        <v>67</v>
      </c>
      <c r="B93" s="256">
        <v>149</v>
      </c>
      <c r="C93" s="256">
        <v>1</v>
      </c>
    </row>
    <row r="94" spans="1:3" x14ac:dyDescent="0.25">
      <c r="A94" s="255" t="s">
        <v>68</v>
      </c>
      <c r="B94" s="256">
        <v>118</v>
      </c>
      <c r="C94" s="256">
        <v>1</v>
      </c>
    </row>
    <row r="95" spans="1:3" x14ac:dyDescent="0.25">
      <c r="A95" s="255" t="s">
        <v>69</v>
      </c>
      <c r="B95" s="256">
        <v>72</v>
      </c>
      <c r="C95" s="256">
        <v>6</v>
      </c>
    </row>
    <row r="96" spans="1:3" x14ac:dyDescent="0.25">
      <c r="A96" s="255" t="s">
        <v>70</v>
      </c>
      <c r="B96" s="256">
        <v>73</v>
      </c>
      <c r="C96" s="256">
        <v>7</v>
      </c>
    </row>
    <row r="97" spans="1:3" x14ac:dyDescent="0.25">
      <c r="A97" s="255" t="s">
        <v>71</v>
      </c>
      <c r="B97" s="256">
        <v>67</v>
      </c>
      <c r="C97" s="256">
        <v>1</v>
      </c>
    </row>
    <row r="98" spans="1:3" x14ac:dyDescent="0.25">
      <c r="A98" s="255" t="s">
        <v>72</v>
      </c>
      <c r="B98" s="256">
        <v>186</v>
      </c>
      <c r="C98" s="256"/>
    </row>
    <row r="99" spans="1:3" x14ac:dyDescent="0.25">
      <c r="A99" s="255" t="s">
        <v>73</v>
      </c>
      <c r="B99" s="256">
        <v>100</v>
      </c>
      <c r="C99" s="256"/>
    </row>
    <row r="100" spans="1:3" x14ac:dyDescent="0.25">
      <c r="A100" s="255" t="s">
        <v>74</v>
      </c>
      <c r="B100" s="256">
        <v>110</v>
      </c>
      <c r="C100" s="256">
        <v>5</v>
      </c>
    </row>
    <row r="101" spans="1:3" x14ac:dyDescent="0.25">
      <c r="A101" s="255" t="s">
        <v>75</v>
      </c>
      <c r="B101" s="256">
        <v>0</v>
      </c>
      <c r="C101" s="256"/>
    </row>
    <row r="102" spans="1:3" x14ac:dyDescent="0.25">
      <c r="A102" s="255" t="s">
        <v>76</v>
      </c>
      <c r="B102" s="256">
        <v>98</v>
      </c>
      <c r="C102" s="256"/>
    </row>
    <row r="103" spans="1:3" x14ac:dyDescent="0.25">
      <c r="A103" s="255" t="s">
        <v>77</v>
      </c>
      <c r="B103" s="256">
        <v>101</v>
      </c>
      <c r="C103" s="256"/>
    </row>
    <row r="104" spans="1:3" x14ac:dyDescent="0.25">
      <c r="A104" s="255" t="s">
        <v>809</v>
      </c>
      <c r="B104" s="256">
        <v>3059</v>
      </c>
      <c r="C104" s="256">
        <v>262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2" sqref="A2:D2"/>
    </sheetView>
  </sheetViews>
  <sheetFormatPr defaultRowHeight="15" x14ac:dyDescent="0.25"/>
  <cols>
    <col min="1" max="1" width="16.28515625" customWidth="1"/>
    <col min="2" max="2" width="36.5703125" customWidth="1"/>
    <col min="3" max="3" width="24" bestFit="1" customWidth="1"/>
    <col min="4" max="4" width="9.28515625" bestFit="1" customWidth="1"/>
  </cols>
  <sheetData>
    <row r="1" spans="1:4" ht="18.75" x14ac:dyDescent="0.25">
      <c r="A1" s="439" t="s">
        <v>105</v>
      </c>
      <c r="B1" s="440"/>
      <c r="C1" s="440"/>
      <c r="D1" s="441"/>
    </row>
    <row r="2" spans="1:4" ht="18.75" x14ac:dyDescent="0.25">
      <c r="A2" s="271" t="s">
        <v>819</v>
      </c>
      <c r="B2" s="282" t="s">
        <v>820</v>
      </c>
      <c r="C2" s="280" t="s">
        <v>836</v>
      </c>
      <c r="D2" s="281" t="s">
        <v>835</v>
      </c>
    </row>
    <row r="3" spans="1:4" ht="18.75" x14ac:dyDescent="0.25">
      <c r="A3" s="274">
        <v>2</v>
      </c>
      <c r="B3" s="275" t="s">
        <v>837</v>
      </c>
      <c r="C3" s="277">
        <v>80</v>
      </c>
      <c r="D3" s="273"/>
    </row>
    <row r="4" spans="1:4" ht="18.75" x14ac:dyDescent="0.25">
      <c r="A4" s="274">
        <v>3</v>
      </c>
      <c r="B4" s="275" t="s">
        <v>838</v>
      </c>
      <c r="C4" s="277">
        <v>60</v>
      </c>
      <c r="D4" s="273">
        <v>30</v>
      </c>
    </row>
    <row r="5" spans="1:4" ht="18.75" x14ac:dyDescent="0.25">
      <c r="A5" s="274">
        <v>4</v>
      </c>
      <c r="B5" s="275" t="s">
        <v>861</v>
      </c>
      <c r="C5" s="277">
        <v>163</v>
      </c>
      <c r="D5" s="273"/>
    </row>
    <row r="6" spans="1:4" ht="18.75" x14ac:dyDescent="0.25">
      <c r="A6" s="274">
        <v>5</v>
      </c>
      <c r="B6" s="275" t="s">
        <v>839</v>
      </c>
      <c r="C6" s="277">
        <v>127</v>
      </c>
      <c r="D6" s="273">
        <v>7</v>
      </c>
    </row>
    <row r="7" spans="1:4" ht="18.75" x14ac:dyDescent="0.25">
      <c r="A7" s="274">
        <v>6</v>
      </c>
      <c r="B7" s="275" t="s">
        <v>840</v>
      </c>
      <c r="C7" s="277">
        <v>79</v>
      </c>
      <c r="D7" s="273">
        <v>1</v>
      </c>
    </row>
    <row r="8" spans="1:4" ht="18.75" x14ac:dyDescent="0.25">
      <c r="A8" s="274">
        <v>7</v>
      </c>
      <c r="B8" s="275" t="s">
        <v>841</v>
      </c>
      <c r="C8" s="277">
        <v>33</v>
      </c>
      <c r="D8" s="273">
        <v>6</v>
      </c>
    </row>
    <row r="9" spans="1:4" ht="18.75" x14ac:dyDescent="0.25">
      <c r="A9" s="274">
        <v>8</v>
      </c>
      <c r="B9" s="275" t="s">
        <v>842</v>
      </c>
      <c r="C9" s="277">
        <v>64</v>
      </c>
      <c r="D9" s="273">
        <v>12</v>
      </c>
    </row>
    <row r="10" spans="1:4" ht="18.75" x14ac:dyDescent="0.25">
      <c r="A10" s="274">
        <v>9</v>
      </c>
      <c r="B10" s="275" t="s">
        <v>843</v>
      </c>
      <c r="C10" s="277">
        <v>50</v>
      </c>
      <c r="D10" s="273">
        <v>12</v>
      </c>
    </row>
    <row r="11" spans="1:4" ht="18.75" x14ac:dyDescent="0.25">
      <c r="A11" s="274">
        <v>10</v>
      </c>
      <c r="B11" s="275" t="s">
        <v>844</v>
      </c>
      <c r="C11" s="277">
        <v>55</v>
      </c>
      <c r="D11" s="273"/>
    </row>
    <row r="12" spans="1:4" ht="18.75" x14ac:dyDescent="0.25">
      <c r="A12" s="274">
        <v>11</v>
      </c>
      <c r="B12" s="275" t="s">
        <v>845</v>
      </c>
      <c r="C12" s="277">
        <v>46</v>
      </c>
      <c r="D12" s="273">
        <v>9</v>
      </c>
    </row>
    <row r="13" spans="1:4" ht="18.75" x14ac:dyDescent="0.25">
      <c r="A13" s="274">
        <v>12</v>
      </c>
      <c r="B13" s="275" t="s">
        <v>846</v>
      </c>
      <c r="C13" s="277">
        <v>48</v>
      </c>
      <c r="D13" s="273"/>
    </row>
    <row r="14" spans="1:4" ht="18.75" x14ac:dyDescent="0.25">
      <c r="A14" s="274">
        <v>13</v>
      </c>
      <c r="B14" s="275" t="s">
        <v>847</v>
      </c>
      <c r="C14" s="277">
        <v>110</v>
      </c>
      <c r="D14" s="273">
        <v>18</v>
      </c>
    </row>
    <row r="15" spans="1:4" ht="18.75" x14ac:dyDescent="0.25">
      <c r="A15" s="274">
        <v>14</v>
      </c>
      <c r="B15" s="275" t="s">
        <v>848</v>
      </c>
      <c r="C15" s="277">
        <v>47</v>
      </c>
      <c r="D15" s="273">
        <v>12</v>
      </c>
    </row>
    <row r="16" spans="1:4" ht="18.75" x14ac:dyDescent="0.25">
      <c r="A16" s="274">
        <v>15</v>
      </c>
      <c r="B16" s="275" t="s">
        <v>849</v>
      </c>
      <c r="C16" s="277">
        <v>115</v>
      </c>
      <c r="D16" s="273">
        <v>10</v>
      </c>
    </row>
    <row r="17" spans="1:4" ht="18.75" x14ac:dyDescent="0.25">
      <c r="A17" s="274">
        <v>16</v>
      </c>
      <c r="B17" s="275" t="s">
        <v>850</v>
      </c>
      <c r="C17" s="277">
        <v>60</v>
      </c>
      <c r="D17" s="273"/>
    </row>
    <row r="18" spans="1:4" ht="18.75" x14ac:dyDescent="0.25">
      <c r="A18" s="274">
        <v>17</v>
      </c>
      <c r="B18" s="275" t="s">
        <v>851</v>
      </c>
      <c r="C18" s="277">
        <v>43</v>
      </c>
      <c r="D18" s="273"/>
    </row>
    <row r="19" spans="1:4" ht="18.75" x14ac:dyDescent="0.25">
      <c r="A19" s="274">
        <v>18</v>
      </c>
      <c r="B19" s="275" t="s">
        <v>852</v>
      </c>
      <c r="C19" s="277">
        <v>64</v>
      </c>
      <c r="D19" s="273"/>
    </row>
    <row r="20" spans="1:4" ht="18.75" x14ac:dyDescent="0.25">
      <c r="A20" s="274">
        <v>19</v>
      </c>
      <c r="B20" s="275" t="s">
        <v>853</v>
      </c>
      <c r="C20" s="277">
        <v>56</v>
      </c>
      <c r="D20" s="273">
        <v>2</v>
      </c>
    </row>
    <row r="21" spans="1:4" ht="18.75" x14ac:dyDescent="0.25">
      <c r="A21" s="274">
        <v>20</v>
      </c>
      <c r="B21" s="275" t="s">
        <v>854</v>
      </c>
      <c r="C21" s="277">
        <v>138</v>
      </c>
      <c r="D21" s="273"/>
    </row>
    <row r="22" spans="1:4" ht="18.75" x14ac:dyDescent="0.25">
      <c r="A22" s="274">
        <v>21</v>
      </c>
      <c r="B22" s="275" t="s">
        <v>855</v>
      </c>
      <c r="C22" s="277">
        <v>47</v>
      </c>
      <c r="D22" s="273">
        <v>5</v>
      </c>
    </row>
    <row r="23" spans="1:4" ht="18.75" x14ac:dyDescent="0.25">
      <c r="A23" s="274">
        <v>22</v>
      </c>
      <c r="B23" s="275" t="s">
        <v>856</v>
      </c>
      <c r="C23" s="277">
        <v>71</v>
      </c>
      <c r="D23" s="273">
        <v>1</v>
      </c>
    </row>
    <row r="24" spans="1:4" ht="18.75" x14ac:dyDescent="0.25">
      <c r="A24" s="274">
        <v>23</v>
      </c>
      <c r="B24" s="275" t="s">
        <v>857</v>
      </c>
      <c r="C24" s="277">
        <v>43</v>
      </c>
      <c r="D24" s="273">
        <v>3</v>
      </c>
    </row>
    <row r="25" spans="1:4" ht="18.75" x14ac:dyDescent="0.25">
      <c r="A25" s="274">
        <v>24</v>
      </c>
      <c r="B25" s="275" t="s">
        <v>858</v>
      </c>
      <c r="C25" s="277">
        <v>21</v>
      </c>
      <c r="D25" s="273"/>
    </row>
    <row r="26" spans="1:4" ht="18.75" x14ac:dyDescent="0.25">
      <c r="A26" s="274">
        <v>25</v>
      </c>
      <c r="B26" s="275" t="s">
        <v>859</v>
      </c>
      <c r="C26" s="277">
        <v>57</v>
      </c>
      <c r="D26" s="273"/>
    </row>
    <row r="27" spans="1:4" ht="18.75" x14ac:dyDescent="0.25">
      <c r="A27" s="274">
        <v>26</v>
      </c>
      <c r="B27" s="275" t="s">
        <v>860</v>
      </c>
      <c r="C27" s="277">
        <v>114</v>
      </c>
      <c r="D27" s="273"/>
    </row>
    <row r="28" spans="1:4" ht="18.75" x14ac:dyDescent="0.25">
      <c r="A28" s="271"/>
      <c r="B28" s="272" t="s">
        <v>12</v>
      </c>
      <c r="C28" s="272">
        <v>1791</v>
      </c>
      <c r="D28" s="276">
        <v>128</v>
      </c>
    </row>
    <row r="30" spans="1:4" x14ac:dyDescent="0.25">
      <c r="A30" s="254" t="s">
        <v>808</v>
      </c>
      <c r="B30" t="s">
        <v>824</v>
      </c>
      <c r="C30" t="s">
        <v>823</v>
      </c>
    </row>
    <row r="31" spans="1:4" x14ac:dyDescent="0.25">
      <c r="A31" s="255" t="s">
        <v>837</v>
      </c>
      <c r="B31" s="256">
        <v>80</v>
      </c>
      <c r="C31" s="256"/>
    </row>
    <row r="32" spans="1:4" x14ac:dyDescent="0.25">
      <c r="A32" s="255" t="s">
        <v>838</v>
      </c>
      <c r="B32" s="256">
        <v>60</v>
      </c>
      <c r="C32" s="256">
        <v>30</v>
      </c>
    </row>
    <row r="33" spans="1:3" x14ac:dyDescent="0.25">
      <c r="A33" s="255" t="s">
        <v>861</v>
      </c>
      <c r="B33" s="256">
        <v>163</v>
      </c>
      <c r="C33" s="256"/>
    </row>
    <row r="34" spans="1:3" x14ac:dyDescent="0.25">
      <c r="A34" s="255" t="s">
        <v>839</v>
      </c>
      <c r="B34" s="256">
        <v>127</v>
      </c>
      <c r="C34" s="256">
        <v>7</v>
      </c>
    </row>
    <row r="35" spans="1:3" x14ac:dyDescent="0.25">
      <c r="A35" s="255" t="s">
        <v>840</v>
      </c>
      <c r="B35" s="256">
        <v>79</v>
      </c>
      <c r="C35" s="256">
        <v>1</v>
      </c>
    </row>
    <row r="36" spans="1:3" x14ac:dyDescent="0.25">
      <c r="A36" s="255" t="s">
        <v>841</v>
      </c>
      <c r="B36" s="256">
        <v>33</v>
      </c>
      <c r="C36" s="256">
        <v>6</v>
      </c>
    </row>
    <row r="37" spans="1:3" x14ac:dyDescent="0.25">
      <c r="A37" s="255" t="s">
        <v>842</v>
      </c>
      <c r="B37" s="256">
        <v>64</v>
      </c>
      <c r="C37" s="256">
        <v>12</v>
      </c>
    </row>
    <row r="38" spans="1:3" x14ac:dyDescent="0.25">
      <c r="A38" s="255" t="s">
        <v>843</v>
      </c>
      <c r="B38" s="256">
        <v>50</v>
      </c>
      <c r="C38" s="256">
        <v>12</v>
      </c>
    </row>
    <row r="39" spans="1:3" x14ac:dyDescent="0.25">
      <c r="A39" s="255" t="s">
        <v>844</v>
      </c>
      <c r="B39" s="256">
        <v>55</v>
      </c>
      <c r="C39" s="256"/>
    </row>
    <row r="40" spans="1:3" x14ac:dyDescent="0.25">
      <c r="A40" s="255" t="s">
        <v>845</v>
      </c>
      <c r="B40" s="256">
        <v>46</v>
      </c>
      <c r="C40" s="256">
        <v>9</v>
      </c>
    </row>
    <row r="41" spans="1:3" x14ac:dyDescent="0.25">
      <c r="A41" s="255" t="s">
        <v>846</v>
      </c>
      <c r="B41" s="256">
        <v>48</v>
      </c>
      <c r="C41" s="256"/>
    </row>
    <row r="42" spans="1:3" x14ac:dyDescent="0.25">
      <c r="A42" s="255" t="s">
        <v>847</v>
      </c>
      <c r="B42" s="256">
        <v>110</v>
      </c>
      <c r="C42" s="256">
        <v>18</v>
      </c>
    </row>
    <row r="43" spans="1:3" x14ac:dyDescent="0.25">
      <c r="A43" s="255" t="s">
        <v>848</v>
      </c>
      <c r="B43" s="256">
        <v>47</v>
      </c>
      <c r="C43" s="256">
        <v>12</v>
      </c>
    </row>
    <row r="44" spans="1:3" x14ac:dyDescent="0.25">
      <c r="A44" s="255" t="s">
        <v>849</v>
      </c>
      <c r="B44" s="256">
        <v>115</v>
      </c>
      <c r="C44" s="256">
        <v>10</v>
      </c>
    </row>
    <row r="45" spans="1:3" x14ac:dyDescent="0.25">
      <c r="A45" s="255" t="s">
        <v>860</v>
      </c>
      <c r="B45" s="256">
        <v>114</v>
      </c>
      <c r="C45" s="256"/>
    </row>
    <row r="46" spans="1:3" x14ac:dyDescent="0.25">
      <c r="A46" s="255" t="s">
        <v>850</v>
      </c>
      <c r="B46" s="256">
        <v>60</v>
      </c>
      <c r="C46" s="256"/>
    </row>
    <row r="47" spans="1:3" x14ac:dyDescent="0.25">
      <c r="A47" s="255" t="s">
        <v>851</v>
      </c>
      <c r="B47" s="256">
        <v>43</v>
      </c>
      <c r="C47" s="256"/>
    </row>
    <row r="48" spans="1:3" x14ac:dyDescent="0.25">
      <c r="A48" s="255" t="s">
        <v>852</v>
      </c>
      <c r="B48" s="256">
        <v>64</v>
      </c>
      <c r="C48" s="256"/>
    </row>
    <row r="49" spans="1:3" x14ac:dyDescent="0.25">
      <c r="A49" s="255" t="s">
        <v>853</v>
      </c>
      <c r="B49" s="256">
        <v>56</v>
      </c>
      <c r="C49" s="256">
        <v>2</v>
      </c>
    </row>
    <row r="50" spans="1:3" x14ac:dyDescent="0.25">
      <c r="A50" s="255" t="s">
        <v>854</v>
      </c>
      <c r="B50" s="256">
        <v>138</v>
      </c>
      <c r="C50" s="256"/>
    </row>
    <row r="51" spans="1:3" x14ac:dyDescent="0.25">
      <c r="A51" s="255" t="s">
        <v>855</v>
      </c>
      <c r="B51" s="256">
        <v>47</v>
      </c>
      <c r="C51" s="256">
        <v>5</v>
      </c>
    </row>
    <row r="52" spans="1:3" x14ac:dyDescent="0.25">
      <c r="A52" s="255" t="s">
        <v>856</v>
      </c>
      <c r="B52" s="256">
        <v>71</v>
      </c>
      <c r="C52" s="256">
        <v>1</v>
      </c>
    </row>
    <row r="53" spans="1:3" x14ac:dyDescent="0.25">
      <c r="A53" s="255" t="s">
        <v>857</v>
      </c>
      <c r="B53" s="256">
        <v>43</v>
      </c>
      <c r="C53" s="256">
        <v>3</v>
      </c>
    </row>
    <row r="54" spans="1:3" x14ac:dyDescent="0.25">
      <c r="A54" s="255" t="s">
        <v>858</v>
      </c>
      <c r="B54" s="256">
        <v>21</v>
      </c>
      <c r="C54" s="256"/>
    </row>
    <row r="55" spans="1:3" x14ac:dyDescent="0.25">
      <c r="A55" s="255" t="s">
        <v>859</v>
      </c>
      <c r="B55" s="256">
        <v>57</v>
      </c>
      <c r="C55" s="256"/>
    </row>
    <row r="56" spans="1:3" x14ac:dyDescent="0.25">
      <c r="A56" s="255" t="s">
        <v>809</v>
      </c>
      <c r="B56" s="256">
        <v>1791</v>
      </c>
      <c r="C56" s="256">
        <v>128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sqref="A1:D1"/>
    </sheetView>
  </sheetViews>
  <sheetFormatPr defaultRowHeight="15" x14ac:dyDescent="0.25"/>
  <cols>
    <col min="1" max="1" width="24.28515625" customWidth="1"/>
    <col min="2" max="2" width="47.28515625" bestFit="1" customWidth="1"/>
    <col min="3" max="3" width="24" bestFit="1" customWidth="1"/>
  </cols>
  <sheetData>
    <row r="1" spans="1:4" ht="20.25" x14ac:dyDescent="0.25">
      <c r="A1" s="442" t="s">
        <v>133</v>
      </c>
      <c r="B1" s="443"/>
      <c r="C1" s="443"/>
      <c r="D1" s="444"/>
    </row>
    <row r="2" spans="1:4" ht="18.75" x14ac:dyDescent="0.25">
      <c r="A2" s="271" t="s">
        <v>819</v>
      </c>
      <c r="B2" s="282" t="s">
        <v>820</v>
      </c>
      <c r="C2" s="287" t="s">
        <v>836</v>
      </c>
      <c r="D2" s="281" t="s">
        <v>835</v>
      </c>
    </row>
    <row r="3" spans="1:4" ht="15.75" x14ac:dyDescent="0.25">
      <c r="A3" s="4">
        <v>2</v>
      </c>
      <c r="B3" s="284" t="s">
        <v>135</v>
      </c>
      <c r="C3" s="288">
        <v>50</v>
      </c>
      <c r="D3" s="279"/>
    </row>
    <row r="4" spans="1:4" ht="15.75" x14ac:dyDescent="0.25">
      <c r="A4" s="4">
        <v>3</v>
      </c>
      <c r="B4" s="284" t="s">
        <v>136</v>
      </c>
      <c r="C4" s="288">
        <v>59</v>
      </c>
      <c r="D4" s="279">
        <v>9</v>
      </c>
    </row>
    <row r="5" spans="1:4" ht="15.75" x14ac:dyDescent="0.25">
      <c r="A5" s="4">
        <v>4</v>
      </c>
      <c r="B5" s="284" t="s">
        <v>137</v>
      </c>
      <c r="C5" s="288">
        <v>152</v>
      </c>
      <c r="D5" s="279"/>
    </row>
    <row r="6" spans="1:4" ht="15.75" x14ac:dyDescent="0.25">
      <c r="A6" s="4">
        <v>5</v>
      </c>
      <c r="B6" s="284" t="s">
        <v>138</v>
      </c>
      <c r="C6" s="288">
        <v>93</v>
      </c>
      <c r="D6" s="279">
        <v>1</v>
      </c>
    </row>
    <row r="7" spans="1:4" ht="15.75" x14ac:dyDescent="0.25">
      <c r="A7" s="4">
        <v>6</v>
      </c>
      <c r="B7" s="284" t="s">
        <v>139</v>
      </c>
      <c r="C7" s="288">
        <v>75</v>
      </c>
      <c r="D7" s="279">
        <v>3</v>
      </c>
    </row>
    <row r="8" spans="1:4" ht="15.75" x14ac:dyDescent="0.25">
      <c r="A8" s="4">
        <v>7</v>
      </c>
      <c r="B8" s="284" t="s">
        <v>140</v>
      </c>
      <c r="C8" s="288">
        <v>46</v>
      </c>
      <c r="D8" s="279">
        <v>1</v>
      </c>
    </row>
    <row r="9" spans="1:4" ht="15.75" x14ac:dyDescent="0.25">
      <c r="A9" s="4">
        <v>8</v>
      </c>
      <c r="B9" s="284" t="s">
        <v>141</v>
      </c>
      <c r="C9" s="288">
        <v>105</v>
      </c>
      <c r="D9" s="279">
        <v>3</v>
      </c>
    </row>
    <row r="10" spans="1:4" ht="15.75" x14ac:dyDescent="0.25">
      <c r="A10" s="4">
        <v>9</v>
      </c>
      <c r="B10" s="284" t="s">
        <v>142</v>
      </c>
      <c r="C10" s="288">
        <v>76</v>
      </c>
      <c r="D10" s="279"/>
    </row>
    <row r="11" spans="1:4" ht="15.75" x14ac:dyDescent="0.25">
      <c r="A11" s="4">
        <v>10</v>
      </c>
      <c r="B11" s="284" t="s">
        <v>143</v>
      </c>
      <c r="C11" s="288">
        <v>100</v>
      </c>
      <c r="D11" s="279"/>
    </row>
    <row r="12" spans="1:4" ht="15.75" x14ac:dyDescent="0.25">
      <c r="A12" s="4">
        <v>11</v>
      </c>
      <c r="B12" s="284" t="s">
        <v>144</v>
      </c>
      <c r="C12" s="288">
        <v>51</v>
      </c>
      <c r="D12" s="279">
        <v>1</v>
      </c>
    </row>
    <row r="13" spans="1:4" ht="15.75" x14ac:dyDescent="0.25">
      <c r="A13" s="4">
        <v>12</v>
      </c>
      <c r="B13" s="284" t="s">
        <v>145</v>
      </c>
      <c r="C13" s="288">
        <v>59</v>
      </c>
      <c r="D13" s="279">
        <v>4</v>
      </c>
    </row>
    <row r="14" spans="1:4" ht="15.75" x14ac:dyDescent="0.25">
      <c r="A14" s="4">
        <v>13</v>
      </c>
      <c r="B14" s="284" t="s">
        <v>146</v>
      </c>
      <c r="C14" s="288">
        <v>113</v>
      </c>
      <c r="D14" s="279">
        <v>12</v>
      </c>
    </row>
    <row r="15" spans="1:4" ht="15.75" x14ac:dyDescent="0.25">
      <c r="A15" s="4">
        <v>14</v>
      </c>
      <c r="B15" s="284" t="s">
        <v>147</v>
      </c>
      <c r="C15" s="288">
        <v>66</v>
      </c>
      <c r="D15" s="279">
        <v>7</v>
      </c>
    </row>
    <row r="16" spans="1:4" ht="15.75" x14ac:dyDescent="0.25">
      <c r="A16" s="4">
        <v>15</v>
      </c>
      <c r="B16" s="284" t="s">
        <v>148</v>
      </c>
      <c r="C16" s="288">
        <v>114</v>
      </c>
      <c r="D16" s="279"/>
    </row>
    <row r="17" spans="1:4" ht="15.75" x14ac:dyDescent="0.25">
      <c r="A17" s="4">
        <v>16</v>
      </c>
      <c r="B17" s="284" t="s">
        <v>149</v>
      </c>
      <c r="C17" s="288">
        <v>75</v>
      </c>
      <c r="D17" s="279"/>
    </row>
    <row r="18" spans="1:4" ht="15.75" x14ac:dyDescent="0.25">
      <c r="A18" s="4">
        <v>17</v>
      </c>
      <c r="B18" s="284" t="s">
        <v>150</v>
      </c>
      <c r="C18" s="288">
        <v>61</v>
      </c>
      <c r="D18" s="279">
        <v>2</v>
      </c>
    </row>
    <row r="19" spans="1:4" ht="15.75" x14ac:dyDescent="0.25">
      <c r="A19" s="4">
        <v>18</v>
      </c>
      <c r="B19" s="284" t="s">
        <v>151</v>
      </c>
      <c r="C19" s="288">
        <v>69</v>
      </c>
      <c r="D19" s="279">
        <v>2</v>
      </c>
    </row>
    <row r="20" spans="1:4" ht="15.75" x14ac:dyDescent="0.25">
      <c r="A20" s="4">
        <v>19</v>
      </c>
      <c r="B20" s="284" t="s">
        <v>152</v>
      </c>
      <c r="C20" s="288">
        <v>59</v>
      </c>
      <c r="D20" s="279"/>
    </row>
    <row r="21" spans="1:4" ht="15.75" x14ac:dyDescent="0.25">
      <c r="A21" s="4">
        <v>20</v>
      </c>
      <c r="B21" s="284" t="s">
        <v>153</v>
      </c>
      <c r="C21" s="288">
        <v>169</v>
      </c>
      <c r="D21" s="279"/>
    </row>
    <row r="22" spans="1:4" ht="15.75" x14ac:dyDescent="0.25">
      <c r="A22" s="4">
        <v>21</v>
      </c>
      <c r="B22" s="284" t="s">
        <v>154</v>
      </c>
      <c r="C22" s="288">
        <v>48</v>
      </c>
      <c r="D22" s="279"/>
    </row>
    <row r="23" spans="1:4" ht="15.75" x14ac:dyDescent="0.25">
      <c r="A23" s="4">
        <v>22</v>
      </c>
      <c r="B23" s="284" t="s">
        <v>155</v>
      </c>
      <c r="C23" s="288">
        <v>68</v>
      </c>
      <c r="D23" s="279">
        <v>6</v>
      </c>
    </row>
    <row r="24" spans="1:4" ht="15.75" x14ac:dyDescent="0.25">
      <c r="A24" s="4">
        <v>23</v>
      </c>
      <c r="B24" s="284" t="s">
        <v>156</v>
      </c>
      <c r="C24" s="288">
        <v>51</v>
      </c>
      <c r="D24" s="279">
        <v>10</v>
      </c>
    </row>
    <row r="25" spans="1:4" ht="15.75" x14ac:dyDescent="0.25">
      <c r="A25" s="4">
        <v>24</v>
      </c>
      <c r="B25" s="284" t="s">
        <v>157</v>
      </c>
      <c r="C25" s="288">
        <v>49</v>
      </c>
      <c r="D25" s="279">
        <v>2</v>
      </c>
    </row>
    <row r="26" spans="1:4" ht="15.75" x14ac:dyDescent="0.25">
      <c r="A26" s="4">
        <v>25</v>
      </c>
      <c r="B26" s="284" t="s">
        <v>158</v>
      </c>
      <c r="C26" s="288">
        <v>70</v>
      </c>
      <c r="D26" s="279"/>
    </row>
    <row r="27" spans="1:4" ht="15.75" x14ac:dyDescent="0.25">
      <c r="A27" s="4">
        <v>26</v>
      </c>
      <c r="B27" s="284" t="s">
        <v>159</v>
      </c>
      <c r="C27" s="288">
        <v>274</v>
      </c>
      <c r="D27" s="279">
        <v>83</v>
      </c>
    </row>
    <row r="28" spans="1:4" ht="15.75" x14ac:dyDescent="0.25">
      <c r="A28" s="283"/>
      <c r="B28" s="278" t="s">
        <v>12</v>
      </c>
      <c r="C28" s="285">
        <v>2152</v>
      </c>
      <c r="D28" s="286">
        <v>146</v>
      </c>
    </row>
    <row r="30" spans="1:4" x14ac:dyDescent="0.25">
      <c r="A30" s="289" t="s">
        <v>808</v>
      </c>
      <c r="B30" s="194" t="s">
        <v>824</v>
      </c>
      <c r="C30" s="194" t="s">
        <v>823</v>
      </c>
    </row>
    <row r="31" spans="1:4" x14ac:dyDescent="0.25">
      <c r="A31" s="194" t="s">
        <v>135</v>
      </c>
      <c r="B31" s="290">
        <v>50</v>
      </c>
      <c r="C31" s="290"/>
    </row>
    <row r="32" spans="1:4" x14ac:dyDescent="0.25">
      <c r="A32" s="194" t="s">
        <v>136</v>
      </c>
      <c r="B32" s="290">
        <v>59</v>
      </c>
      <c r="C32" s="290">
        <v>9</v>
      </c>
    </row>
    <row r="33" spans="1:3" x14ac:dyDescent="0.25">
      <c r="A33" s="194" t="s">
        <v>137</v>
      </c>
      <c r="B33" s="290">
        <v>152</v>
      </c>
      <c r="C33" s="290"/>
    </row>
    <row r="34" spans="1:3" x14ac:dyDescent="0.25">
      <c r="A34" s="194" t="s">
        <v>138</v>
      </c>
      <c r="B34" s="290">
        <v>93</v>
      </c>
      <c r="C34" s="290">
        <v>1</v>
      </c>
    </row>
    <row r="35" spans="1:3" x14ac:dyDescent="0.25">
      <c r="A35" s="194" t="s">
        <v>139</v>
      </c>
      <c r="B35" s="290">
        <v>75</v>
      </c>
      <c r="C35" s="290">
        <v>3</v>
      </c>
    </row>
    <row r="36" spans="1:3" x14ac:dyDescent="0.25">
      <c r="A36" s="194" t="s">
        <v>140</v>
      </c>
      <c r="B36" s="290">
        <v>46</v>
      </c>
      <c r="C36" s="290">
        <v>1</v>
      </c>
    </row>
    <row r="37" spans="1:3" x14ac:dyDescent="0.25">
      <c r="A37" s="194" t="s">
        <v>141</v>
      </c>
      <c r="B37" s="290">
        <v>105</v>
      </c>
      <c r="C37" s="290">
        <v>3</v>
      </c>
    </row>
    <row r="38" spans="1:3" x14ac:dyDescent="0.25">
      <c r="A38" s="194" t="s">
        <v>142</v>
      </c>
      <c r="B38" s="290">
        <v>76</v>
      </c>
      <c r="C38" s="290"/>
    </row>
    <row r="39" spans="1:3" x14ac:dyDescent="0.25">
      <c r="A39" s="194" t="s">
        <v>143</v>
      </c>
      <c r="B39" s="290">
        <v>100</v>
      </c>
      <c r="C39" s="290"/>
    </row>
    <row r="40" spans="1:3" x14ac:dyDescent="0.25">
      <c r="A40" s="194" t="s">
        <v>144</v>
      </c>
      <c r="B40" s="290">
        <v>51</v>
      </c>
      <c r="C40" s="290">
        <v>1</v>
      </c>
    </row>
    <row r="41" spans="1:3" x14ac:dyDescent="0.25">
      <c r="A41" s="194" t="s">
        <v>145</v>
      </c>
      <c r="B41" s="290">
        <v>59</v>
      </c>
      <c r="C41" s="290">
        <v>4</v>
      </c>
    </row>
    <row r="42" spans="1:3" x14ac:dyDescent="0.25">
      <c r="A42" s="194" t="s">
        <v>146</v>
      </c>
      <c r="B42" s="290">
        <v>113</v>
      </c>
      <c r="C42" s="290">
        <v>12</v>
      </c>
    </row>
    <row r="43" spans="1:3" x14ac:dyDescent="0.25">
      <c r="A43" s="194" t="s">
        <v>159</v>
      </c>
      <c r="B43" s="290">
        <v>274</v>
      </c>
      <c r="C43" s="290">
        <v>83</v>
      </c>
    </row>
    <row r="44" spans="1:3" x14ac:dyDescent="0.25">
      <c r="A44" s="194" t="s">
        <v>147</v>
      </c>
      <c r="B44" s="290">
        <v>66</v>
      </c>
      <c r="C44" s="290">
        <v>7</v>
      </c>
    </row>
    <row r="45" spans="1:3" x14ac:dyDescent="0.25">
      <c r="A45" s="194" t="s">
        <v>148</v>
      </c>
      <c r="B45" s="290">
        <v>114</v>
      </c>
      <c r="C45" s="290"/>
    </row>
    <row r="46" spans="1:3" x14ac:dyDescent="0.25">
      <c r="A46" s="194" t="s">
        <v>149</v>
      </c>
      <c r="B46" s="290">
        <v>75</v>
      </c>
      <c r="C46" s="290"/>
    </row>
    <row r="47" spans="1:3" x14ac:dyDescent="0.25">
      <c r="A47" s="194" t="s">
        <v>150</v>
      </c>
      <c r="B47" s="290">
        <v>61</v>
      </c>
      <c r="C47" s="290">
        <v>2</v>
      </c>
    </row>
    <row r="48" spans="1:3" x14ac:dyDescent="0.25">
      <c r="A48" s="194" t="s">
        <v>151</v>
      </c>
      <c r="B48" s="290">
        <v>69</v>
      </c>
      <c r="C48" s="290">
        <v>2</v>
      </c>
    </row>
    <row r="49" spans="1:3" x14ac:dyDescent="0.25">
      <c r="A49" s="194" t="s">
        <v>152</v>
      </c>
      <c r="B49" s="290">
        <v>59</v>
      </c>
      <c r="C49" s="290"/>
    </row>
    <row r="50" spans="1:3" x14ac:dyDescent="0.25">
      <c r="A50" s="194" t="s">
        <v>153</v>
      </c>
      <c r="B50" s="290">
        <v>169</v>
      </c>
      <c r="C50" s="290"/>
    </row>
    <row r="51" spans="1:3" x14ac:dyDescent="0.25">
      <c r="A51" s="194" t="s">
        <v>154</v>
      </c>
      <c r="B51" s="290">
        <v>48</v>
      </c>
      <c r="C51" s="290"/>
    </row>
    <row r="52" spans="1:3" x14ac:dyDescent="0.25">
      <c r="A52" s="194" t="s">
        <v>155</v>
      </c>
      <c r="B52" s="290">
        <v>68</v>
      </c>
      <c r="C52" s="290">
        <v>6</v>
      </c>
    </row>
    <row r="53" spans="1:3" x14ac:dyDescent="0.25">
      <c r="A53" s="194" t="s">
        <v>156</v>
      </c>
      <c r="B53" s="290">
        <v>51</v>
      </c>
      <c r="C53" s="290">
        <v>10</v>
      </c>
    </row>
    <row r="54" spans="1:3" x14ac:dyDescent="0.25">
      <c r="A54" s="194" t="s">
        <v>157</v>
      </c>
      <c r="B54" s="290">
        <v>49</v>
      </c>
      <c r="C54" s="290">
        <v>2</v>
      </c>
    </row>
    <row r="55" spans="1:3" x14ac:dyDescent="0.25">
      <c r="A55" s="194" t="s">
        <v>158</v>
      </c>
      <c r="B55" s="290">
        <v>70</v>
      </c>
      <c r="C55" s="290"/>
    </row>
    <row r="56" spans="1:3" x14ac:dyDescent="0.25">
      <c r="A56" s="255" t="s">
        <v>809</v>
      </c>
      <c r="B56" s="256">
        <v>2152</v>
      </c>
      <c r="C56" s="256">
        <v>146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32" sqref="C32"/>
    </sheetView>
  </sheetViews>
  <sheetFormatPr defaultRowHeight="15" x14ac:dyDescent="0.25"/>
  <cols>
    <col min="2" max="2" width="30" bestFit="1" customWidth="1"/>
    <col min="3" max="3" width="20.7109375" style="194" bestFit="1" customWidth="1"/>
    <col min="4" max="4" width="22.42578125" style="194" bestFit="1" customWidth="1"/>
  </cols>
  <sheetData>
    <row r="1" spans="1:4" s="329" customFormat="1" ht="25.5" x14ac:dyDescent="0.3">
      <c r="A1" s="445" t="s">
        <v>785</v>
      </c>
      <c r="B1" s="446"/>
      <c r="C1" s="446"/>
      <c r="D1" s="447"/>
    </row>
    <row r="2" spans="1:4" s="329" customFormat="1" ht="18.75" x14ac:dyDescent="0.3">
      <c r="A2" s="271" t="s">
        <v>819</v>
      </c>
      <c r="B2" s="282" t="s">
        <v>820</v>
      </c>
      <c r="C2" s="280" t="s">
        <v>836</v>
      </c>
      <c r="D2" s="281" t="s">
        <v>835</v>
      </c>
    </row>
    <row r="3" spans="1:4" s="329" customFormat="1" ht="18" customHeight="1" x14ac:dyDescent="0.3">
      <c r="A3" s="335" t="s">
        <v>786</v>
      </c>
      <c r="B3" s="336" t="s">
        <v>787</v>
      </c>
      <c r="C3" s="340">
        <v>67</v>
      </c>
      <c r="D3" s="273">
        <v>3</v>
      </c>
    </row>
    <row r="4" spans="1:4" s="329" customFormat="1" ht="18" customHeight="1" x14ac:dyDescent="0.3">
      <c r="A4" s="335" t="s">
        <v>788</v>
      </c>
      <c r="B4" s="336" t="s">
        <v>789</v>
      </c>
      <c r="C4" s="340">
        <v>85</v>
      </c>
      <c r="D4" s="273"/>
    </row>
    <row r="5" spans="1:4" s="329" customFormat="1" ht="18" customHeight="1" x14ac:dyDescent="0.3">
      <c r="A5" s="335" t="s">
        <v>790</v>
      </c>
      <c r="B5" s="336" t="s">
        <v>791</v>
      </c>
      <c r="C5" s="340">
        <v>84</v>
      </c>
      <c r="D5" s="273"/>
    </row>
    <row r="6" spans="1:4" s="329" customFormat="1" ht="18" customHeight="1" x14ac:dyDescent="0.3">
      <c r="A6" s="335" t="s">
        <v>792</v>
      </c>
      <c r="B6" s="336" t="s">
        <v>793</v>
      </c>
      <c r="C6" s="340">
        <v>108</v>
      </c>
      <c r="D6" s="273"/>
    </row>
    <row r="7" spans="1:4" s="329" customFormat="1" ht="18" customHeight="1" x14ac:dyDescent="0.3">
      <c r="A7" s="335" t="s">
        <v>794</v>
      </c>
      <c r="B7" s="336" t="s">
        <v>795</v>
      </c>
      <c r="C7" s="340">
        <v>80</v>
      </c>
      <c r="D7" s="273">
        <v>1</v>
      </c>
    </row>
    <row r="8" spans="1:4" s="329" customFormat="1" ht="18" customHeight="1" x14ac:dyDescent="0.3">
      <c r="A8" s="335" t="s">
        <v>796</v>
      </c>
      <c r="B8" s="336" t="s">
        <v>797</v>
      </c>
      <c r="C8" s="340">
        <v>104</v>
      </c>
      <c r="D8" s="273"/>
    </row>
    <row r="9" spans="1:4" s="329" customFormat="1" ht="18" customHeight="1" x14ac:dyDescent="0.3">
      <c r="A9" s="335" t="s">
        <v>798</v>
      </c>
      <c r="B9" s="336" t="s">
        <v>799</v>
      </c>
      <c r="C9" s="340">
        <v>67</v>
      </c>
      <c r="D9" s="273"/>
    </row>
    <row r="10" spans="1:4" s="329" customFormat="1" ht="18" customHeight="1" x14ac:dyDescent="0.3">
      <c r="A10" s="335" t="s">
        <v>800</v>
      </c>
      <c r="B10" s="336" t="s">
        <v>801</v>
      </c>
      <c r="C10" s="340">
        <v>107</v>
      </c>
      <c r="D10" s="273"/>
    </row>
    <row r="11" spans="1:4" s="329" customFormat="1" ht="18" customHeight="1" x14ac:dyDescent="0.3">
      <c r="A11" s="335" t="s">
        <v>802</v>
      </c>
      <c r="B11" s="336" t="s">
        <v>803</v>
      </c>
      <c r="C11" s="340">
        <v>100</v>
      </c>
      <c r="D11" s="273"/>
    </row>
    <row r="12" spans="1:4" s="329" customFormat="1" ht="18" customHeight="1" x14ac:dyDescent="0.3">
      <c r="A12" s="335" t="s">
        <v>804</v>
      </c>
      <c r="B12" s="336" t="s">
        <v>805</v>
      </c>
      <c r="C12" s="340">
        <v>128</v>
      </c>
      <c r="D12" s="273"/>
    </row>
    <row r="13" spans="1:4" s="329" customFormat="1" ht="18" customHeight="1" x14ac:dyDescent="0.3">
      <c r="A13" s="387"/>
      <c r="B13" s="271" t="s">
        <v>12</v>
      </c>
      <c r="C13" s="271">
        <v>930</v>
      </c>
      <c r="D13" s="388">
        <v>4</v>
      </c>
    </row>
    <row r="15" spans="1:4" x14ac:dyDescent="0.25">
      <c r="B15" s="254" t="s">
        <v>808</v>
      </c>
      <c r="C15" s="194" t="s">
        <v>824</v>
      </c>
      <c r="D15" s="194" t="s">
        <v>823</v>
      </c>
    </row>
    <row r="16" spans="1:4" x14ac:dyDescent="0.25">
      <c r="B16" s="255" t="s">
        <v>787</v>
      </c>
      <c r="C16" s="290">
        <v>67</v>
      </c>
      <c r="D16" s="290">
        <v>3</v>
      </c>
    </row>
    <row r="17" spans="2:4" x14ac:dyDescent="0.25">
      <c r="B17" s="255" t="s">
        <v>789</v>
      </c>
      <c r="C17" s="290">
        <v>85</v>
      </c>
      <c r="D17" s="290"/>
    </row>
    <row r="18" spans="2:4" x14ac:dyDescent="0.25">
      <c r="B18" s="255" t="s">
        <v>791</v>
      </c>
      <c r="C18" s="290">
        <v>84</v>
      </c>
      <c r="D18" s="290"/>
    </row>
    <row r="19" spans="2:4" x14ac:dyDescent="0.25">
      <c r="B19" s="255" t="s">
        <v>793</v>
      </c>
      <c r="C19" s="290">
        <v>108</v>
      </c>
      <c r="D19" s="290"/>
    </row>
    <row r="20" spans="2:4" x14ac:dyDescent="0.25">
      <c r="B20" s="255" t="s">
        <v>795</v>
      </c>
      <c r="C20" s="290">
        <v>80</v>
      </c>
      <c r="D20" s="290">
        <v>1</v>
      </c>
    </row>
    <row r="21" spans="2:4" x14ac:dyDescent="0.25">
      <c r="B21" s="255" t="s">
        <v>797</v>
      </c>
      <c r="C21" s="290">
        <v>104</v>
      </c>
      <c r="D21" s="290"/>
    </row>
    <row r="22" spans="2:4" x14ac:dyDescent="0.25">
      <c r="B22" s="255" t="s">
        <v>799</v>
      </c>
      <c r="C22" s="290">
        <v>67</v>
      </c>
      <c r="D22" s="290"/>
    </row>
    <row r="23" spans="2:4" x14ac:dyDescent="0.25">
      <c r="B23" s="255" t="s">
        <v>801</v>
      </c>
      <c r="C23" s="290">
        <v>107</v>
      </c>
      <c r="D23" s="290"/>
    </row>
    <row r="24" spans="2:4" x14ac:dyDescent="0.25">
      <c r="B24" s="255" t="s">
        <v>803</v>
      </c>
      <c r="C24" s="290">
        <v>100</v>
      </c>
      <c r="D24" s="290"/>
    </row>
    <row r="25" spans="2:4" x14ac:dyDescent="0.25">
      <c r="B25" s="255" t="s">
        <v>805</v>
      </c>
      <c r="C25" s="290">
        <v>128</v>
      </c>
      <c r="D25" s="290"/>
    </row>
    <row r="26" spans="2:4" x14ac:dyDescent="0.25">
      <c r="B26" s="255" t="s">
        <v>809</v>
      </c>
      <c r="C26" s="290">
        <v>930</v>
      </c>
      <c r="D26" s="290">
        <v>4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L30" sqref="L30"/>
    </sheetView>
  </sheetViews>
  <sheetFormatPr defaultRowHeight="15" x14ac:dyDescent="0.25"/>
  <cols>
    <col min="2" max="2" width="39.7109375" bestFit="1" customWidth="1"/>
    <col min="3" max="3" width="21.85546875" style="194" bestFit="1" customWidth="1"/>
    <col min="4" max="4" width="22.42578125" style="194" bestFit="1" customWidth="1"/>
  </cols>
  <sheetData>
    <row r="1" spans="1:4" ht="22.5" x14ac:dyDescent="0.25">
      <c r="A1" s="448" t="s">
        <v>162</v>
      </c>
      <c r="B1" s="449"/>
      <c r="C1" s="449"/>
      <c r="D1" s="450"/>
    </row>
    <row r="2" spans="1:4" s="60" customFormat="1" ht="18.75" x14ac:dyDescent="0.25">
      <c r="A2" s="291" t="s">
        <v>819</v>
      </c>
      <c r="B2" s="291" t="s">
        <v>820</v>
      </c>
      <c r="C2" s="300" t="s">
        <v>821</v>
      </c>
      <c r="D2" s="300" t="s">
        <v>822</v>
      </c>
    </row>
    <row r="3" spans="1:4" s="60" customFormat="1" ht="18" customHeight="1" x14ac:dyDescent="0.25">
      <c r="A3" s="292">
        <v>1</v>
      </c>
      <c r="B3" s="293" t="s">
        <v>163</v>
      </c>
      <c r="C3" s="294">
        <v>19</v>
      </c>
      <c r="D3" s="295">
        <v>2</v>
      </c>
    </row>
    <row r="4" spans="1:4" s="60" customFormat="1" ht="18" customHeight="1" x14ac:dyDescent="0.25">
      <c r="A4" s="292">
        <v>2</v>
      </c>
      <c r="B4" s="296" t="s">
        <v>164</v>
      </c>
      <c r="C4" s="294">
        <v>24</v>
      </c>
      <c r="D4" s="295">
        <v>2</v>
      </c>
    </row>
    <row r="5" spans="1:4" s="60" customFormat="1" ht="18" customHeight="1" x14ac:dyDescent="0.25">
      <c r="A5" s="292">
        <v>3</v>
      </c>
      <c r="B5" s="297" t="s">
        <v>165</v>
      </c>
      <c r="C5" s="294">
        <v>167</v>
      </c>
      <c r="D5" s="295"/>
    </row>
    <row r="6" spans="1:4" s="60" customFormat="1" ht="18" customHeight="1" x14ac:dyDescent="0.25">
      <c r="A6" s="292">
        <v>4</v>
      </c>
      <c r="B6" s="296" t="s">
        <v>166</v>
      </c>
      <c r="C6" s="294">
        <v>30</v>
      </c>
      <c r="D6" s="295">
        <v>2</v>
      </c>
    </row>
    <row r="7" spans="1:4" s="60" customFormat="1" ht="18" customHeight="1" x14ac:dyDescent="0.25">
      <c r="A7" s="292">
        <v>5</v>
      </c>
      <c r="B7" s="296" t="s">
        <v>167</v>
      </c>
      <c r="C7" s="294">
        <v>23</v>
      </c>
      <c r="D7" s="295">
        <v>3</v>
      </c>
    </row>
    <row r="8" spans="1:4" s="60" customFormat="1" ht="18" customHeight="1" x14ac:dyDescent="0.25">
      <c r="A8" s="292">
        <v>6</v>
      </c>
      <c r="B8" s="296" t="s">
        <v>168</v>
      </c>
      <c r="C8" s="294">
        <v>30</v>
      </c>
      <c r="D8" s="295">
        <v>1</v>
      </c>
    </row>
    <row r="9" spans="1:4" s="60" customFormat="1" ht="18" customHeight="1" x14ac:dyDescent="0.25">
      <c r="A9" s="292">
        <v>7</v>
      </c>
      <c r="B9" s="296" t="s">
        <v>169</v>
      </c>
      <c r="C9" s="294">
        <v>15</v>
      </c>
      <c r="D9" s="295">
        <v>3</v>
      </c>
    </row>
    <row r="10" spans="1:4" s="60" customFormat="1" ht="18" customHeight="1" x14ac:dyDescent="0.25">
      <c r="A10" s="292">
        <v>8</v>
      </c>
      <c r="B10" s="296" t="s">
        <v>170</v>
      </c>
      <c r="C10" s="294">
        <v>25</v>
      </c>
      <c r="D10" s="295">
        <v>4</v>
      </c>
    </row>
    <row r="11" spans="1:4" s="60" customFormat="1" ht="18" customHeight="1" x14ac:dyDescent="0.25">
      <c r="A11" s="292">
        <v>9</v>
      </c>
      <c r="B11" s="296" t="s">
        <v>171</v>
      </c>
      <c r="C11" s="294">
        <v>32</v>
      </c>
      <c r="D11" s="295"/>
    </row>
    <row r="12" spans="1:4" s="60" customFormat="1" ht="18" customHeight="1" x14ac:dyDescent="0.25">
      <c r="A12" s="292">
        <v>10</v>
      </c>
      <c r="B12" s="296" t="s">
        <v>172</v>
      </c>
      <c r="C12" s="294">
        <v>14</v>
      </c>
      <c r="D12" s="295"/>
    </row>
    <row r="13" spans="1:4" s="60" customFormat="1" ht="18" customHeight="1" x14ac:dyDescent="0.25">
      <c r="A13" s="292">
        <v>11</v>
      </c>
      <c r="B13" s="296" t="s">
        <v>173</v>
      </c>
      <c r="C13" s="294">
        <v>13</v>
      </c>
      <c r="D13" s="295">
        <v>2</v>
      </c>
    </row>
    <row r="14" spans="1:4" s="60" customFormat="1" ht="18" customHeight="1" x14ac:dyDescent="0.25">
      <c r="A14" s="292">
        <v>12</v>
      </c>
      <c r="B14" s="296" t="s">
        <v>174</v>
      </c>
      <c r="C14" s="294">
        <v>14</v>
      </c>
      <c r="D14" s="295"/>
    </row>
    <row r="15" spans="1:4" s="60" customFormat="1" ht="18" customHeight="1" x14ac:dyDescent="0.25">
      <c r="A15" s="292">
        <v>13</v>
      </c>
      <c r="B15" s="296" t="s">
        <v>175</v>
      </c>
      <c r="C15" s="294">
        <v>16</v>
      </c>
      <c r="D15" s="295"/>
    </row>
    <row r="16" spans="1:4" s="60" customFormat="1" ht="18" customHeight="1" x14ac:dyDescent="0.25">
      <c r="A16" s="292">
        <v>14</v>
      </c>
      <c r="B16" s="296" t="s">
        <v>176</v>
      </c>
      <c r="C16" s="294">
        <v>35</v>
      </c>
      <c r="D16" s="295">
        <v>3</v>
      </c>
    </row>
    <row r="17" spans="1:4" s="60" customFormat="1" ht="18" customHeight="1" x14ac:dyDescent="0.25">
      <c r="A17" s="292">
        <v>15</v>
      </c>
      <c r="B17" s="296" t="s">
        <v>177</v>
      </c>
      <c r="C17" s="294">
        <v>13</v>
      </c>
      <c r="D17" s="295">
        <v>5</v>
      </c>
    </row>
    <row r="18" spans="1:4" s="60" customFormat="1" ht="18" customHeight="1" x14ac:dyDescent="0.25">
      <c r="A18" s="292">
        <v>16</v>
      </c>
      <c r="B18" s="296" t="s">
        <v>178</v>
      </c>
      <c r="C18" s="294">
        <v>22</v>
      </c>
      <c r="D18" s="295">
        <v>1</v>
      </c>
    </row>
    <row r="19" spans="1:4" s="60" customFormat="1" ht="18" customHeight="1" x14ac:dyDescent="0.25">
      <c r="A19" s="292">
        <v>17</v>
      </c>
      <c r="B19" s="296" t="s">
        <v>179</v>
      </c>
      <c r="C19" s="294">
        <v>10</v>
      </c>
      <c r="D19" s="295"/>
    </row>
    <row r="20" spans="1:4" s="60" customFormat="1" ht="18" customHeight="1" x14ac:dyDescent="0.25">
      <c r="A20" s="292">
        <v>18</v>
      </c>
      <c r="B20" s="296" t="s">
        <v>180</v>
      </c>
      <c r="C20" s="294">
        <v>14</v>
      </c>
      <c r="D20" s="295">
        <v>1</v>
      </c>
    </row>
    <row r="21" spans="1:4" s="60" customFormat="1" ht="18" customHeight="1" x14ac:dyDescent="0.25">
      <c r="A21" s="292">
        <v>19</v>
      </c>
      <c r="B21" s="296" t="s">
        <v>181</v>
      </c>
      <c r="C21" s="294">
        <v>17</v>
      </c>
      <c r="D21" s="295"/>
    </row>
    <row r="22" spans="1:4" s="60" customFormat="1" ht="18" customHeight="1" x14ac:dyDescent="0.25">
      <c r="A22" s="292">
        <v>20</v>
      </c>
      <c r="B22" s="296" t="s">
        <v>182</v>
      </c>
      <c r="C22" s="294">
        <v>13</v>
      </c>
      <c r="D22" s="295"/>
    </row>
    <row r="23" spans="1:4" s="60" customFormat="1" ht="18" customHeight="1" x14ac:dyDescent="0.25">
      <c r="A23" s="292">
        <v>21</v>
      </c>
      <c r="B23" s="296" t="s">
        <v>183</v>
      </c>
      <c r="C23" s="294">
        <v>17</v>
      </c>
      <c r="D23" s="295"/>
    </row>
    <row r="24" spans="1:4" s="60" customFormat="1" ht="18" customHeight="1" x14ac:dyDescent="0.25">
      <c r="A24" s="292">
        <v>22</v>
      </c>
      <c r="B24" s="297" t="s">
        <v>184</v>
      </c>
      <c r="C24" s="294">
        <v>17</v>
      </c>
      <c r="D24" s="295"/>
    </row>
    <row r="25" spans="1:4" s="60" customFormat="1" ht="18" customHeight="1" x14ac:dyDescent="0.25">
      <c r="A25" s="292">
        <v>23</v>
      </c>
      <c r="B25" s="297" t="s">
        <v>185</v>
      </c>
      <c r="C25" s="294">
        <v>15</v>
      </c>
      <c r="D25" s="295">
        <v>4</v>
      </c>
    </row>
    <row r="26" spans="1:4" s="60" customFormat="1" ht="18" customHeight="1" x14ac:dyDescent="0.25">
      <c r="A26" s="292">
        <v>24</v>
      </c>
      <c r="B26" s="297" t="s">
        <v>186</v>
      </c>
      <c r="C26" s="294">
        <v>20</v>
      </c>
      <c r="D26" s="295">
        <v>1</v>
      </c>
    </row>
    <row r="27" spans="1:4" s="60" customFormat="1" ht="18" customHeight="1" x14ac:dyDescent="0.25">
      <c r="A27" s="292">
        <v>25</v>
      </c>
      <c r="B27" s="297" t="s">
        <v>187</v>
      </c>
      <c r="C27" s="294">
        <v>30</v>
      </c>
      <c r="D27" s="295">
        <v>4</v>
      </c>
    </row>
    <row r="28" spans="1:4" s="60" customFormat="1" ht="18" customHeight="1" x14ac:dyDescent="0.25">
      <c r="A28" s="292">
        <v>26</v>
      </c>
      <c r="B28" s="297" t="s">
        <v>188</v>
      </c>
      <c r="C28" s="294">
        <v>14</v>
      </c>
      <c r="D28" s="295">
        <v>1</v>
      </c>
    </row>
    <row r="29" spans="1:4" s="60" customFormat="1" ht="18" customHeight="1" x14ac:dyDescent="0.25">
      <c r="A29" s="292">
        <v>27</v>
      </c>
      <c r="B29" s="297" t="s">
        <v>189</v>
      </c>
      <c r="C29" s="294">
        <v>15</v>
      </c>
      <c r="D29" s="295"/>
    </row>
    <row r="30" spans="1:4" s="60" customFormat="1" ht="18" customHeight="1" x14ac:dyDescent="0.25">
      <c r="A30" s="292">
        <v>28</v>
      </c>
      <c r="B30" s="297" t="s">
        <v>190</v>
      </c>
      <c r="C30" s="294">
        <v>16</v>
      </c>
      <c r="D30" s="295">
        <v>1</v>
      </c>
    </row>
    <row r="31" spans="1:4" s="60" customFormat="1" ht="18" customHeight="1" x14ac:dyDescent="0.25">
      <c r="A31" s="292">
        <v>29</v>
      </c>
      <c r="B31" s="297" t="s">
        <v>191</v>
      </c>
      <c r="C31" s="294">
        <v>16</v>
      </c>
      <c r="D31" s="295">
        <v>4</v>
      </c>
    </row>
    <row r="32" spans="1:4" s="60" customFormat="1" ht="18" customHeight="1" x14ac:dyDescent="0.25">
      <c r="A32" s="292"/>
      <c r="B32" s="298" t="s">
        <v>192</v>
      </c>
      <c r="C32" s="299">
        <v>706</v>
      </c>
      <c r="D32" s="295">
        <v>44</v>
      </c>
    </row>
    <row r="34" spans="2:4" x14ac:dyDescent="0.25">
      <c r="B34" s="254" t="s">
        <v>808</v>
      </c>
      <c r="C34" s="194" t="s">
        <v>824</v>
      </c>
      <c r="D34" s="194" t="s">
        <v>823</v>
      </c>
    </row>
    <row r="35" spans="2:4" x14ac:dyDescent="0.25">
      <c r="B35" s="255" t="s">
        <v>163</v>
      </c>
      <c r="C35" s="290">
        <v>19</v>
      </c>
      <c r="D35" s="290">
        <v>2</v>
      </c>
    </row>
    <row r="36" spans="2:4" x14ac:dyDescent="0.25">
      <c r="B36" s="255" t="s">
        <v>164</v>
      </c>
      <c r="C36" s="290">
        <v>24</v>
      </c>
      <c r="D36" s="290">
        <v>2</v>
      </c>
    </row>
    <row r="37" spans="2:4" x14ac:dyDescent="0.25">
      <c r="B37" s="255" t="s">
        <v>165</v>
      </c>
      <c r="C37" s="290">
        <v>167</v>
      </c>
      <c r="D37" s="290"/>
    </row>
    <row r="38" spans="2:4" x14ac:dyDescent="0.25">
      <c r="B38" s="255" t="s">
        <v>166</v>
      </c>
      <c r="C38" s="290">
        <v>30</v>
      </c>
      <c r="D38" s="290">
        <v>2</v>
      </c>
    </row>
    <row r="39" spans="2:4" x14ac:dyDescent="0.25">
      <c r="B39" s="255" t="s">
        <v>167</v>
      </c>
      <c r="C39" s="290">
        <v>23</v>
      </c>
      <c r="D39" s="290">
        <v>3</v>
      </c>
    </row>
    <row r="40" spans="2:4" x14ac:dyDescent="0.25">
      <c r="B40" s="255" t="s">
        <v>168</v>
      </c>
      <c r="C40" s="290">
        <v>30</v>
      </c>
      <c r="D40" s="290">
        <v>1</v>
      </c>
    </row>
    <row r="41" spans="2:4" x14ac:dyDescent="0.25">
      <c r="B41" s="255" t="s">
        <v>169</v>
      </c>
      <c r="C41" s="290">
        <v>15</v>
      </c>
      <c r="D41" s="290">
        <v>3</v>
      </c>
    </row>
    <row r="42" spans="2:4" x14ac:dyDescent="0.25">
      <c r="B42" s="255" t="s">
        <v>170</v>
      </c>
      <c r="C42" s="290">
        <v>25</v>
      </c>
      <c r="D42" s="290">
        <v>4</v>
      </c>
    </row>
    <row r="43" spans="2:4" x14ac:dyDescent="0.25">
      <c r="B43" s="255" t="s">
        <v>171</v>
      </c>
      <c r="C43" s="290">
        <v>32</v>
      </c>
      <c r="D43" s="290"/>
    </row>
    <row r="44" spans="2:4" x14ac:dyDescent="0.25">
      <c r="B44" s="255" t="s">
        <v>172</v>
      </c>
      <c r="C44" s="290">
        <v>14</v>
      </c>
      <c r="D44" s="290"/>
    </row>
    <row r="45" spans="2:4" x14ac:dyDescent="0.25">
      <c r="B45" s="255" t="s">
        <v>173</v>
      </c>
      <c r="C45" s="290">
        <v>13</v>
      </c>
      <c r="D45" s="290">
        <v>2</v>
      </c>
    </row>
    <row r="46" spans="2:4" x14ac:dyDescent="0.25">
      <c r="B46" s="255" t="s">
        <v>174</v>
      </c>
      <c r="C46" s="290">
        <v>14</v>
      </c>
      <c r="D46" s="290"/>
    </row>
    <row r="47" spans="2:4" x14ac:dyDescent="0.25">
      <c r="B47" s="255" t="s">
        <v>175</v>
      </c>
      <c r="C47" s="290">
        <v>16</v>
      </c>
      <c r="D47" s="290"/>
    </row>
    <row r="48" spans="2:4" x14ac:dyDescent="0.25">
      <c r="B48" s="255" t="s">
        <v>176</v>
      </c>
      <c r="C48" s="290">
        <v>35</v>
      </c>
      <c r="D48" s="290">
        <v>3</v>
      </c>
    </row>
    <row r="49" spans="2:4" x14ac:dyDescent="0.25">
      <c r="B49" s="255" t="s">
        <v>177</v>
      </c>
      <c r="C49" s="290">
        <v>13</v>
      </c>
      <c r="D49" s="290">
        <v>5</v>
      </c>
    </row>
    <row r="50" spans="2:4" x14ac:dyDescent="0.25">
      <c r="B50" s="255" t="s">
        <v>178</v>
      </c>
      <c r="C50" s="290">
        <v>22</v>
      </c>
      <c r="D50" s="290">
        <v>1</v>
      </c>
    </row>
    <row r="51" spans="2:4" x14ac:dyDescent="0.25">
      <c r="B51" s="255" t="s">
        <v>179</v>
      </c>
      <c r="C51" s="290">
        <v>10</v>
      </c>
      <c r="D51" s="290"/>
    </row>
    <row r="52" spans="2:4" x14ac:dyDescent="0.25">
      <c r="B52" s="255" t="s">
        <v>180</v>
      </c>
      <c r="C52" s="290">
        <v>14</v>
      </c>
      <c r="D52" s="290">
        <v>1</v>
      </c>
    </row>
    <row r="53" spans="2:4" x14ac:dyDescent="0.25">
      <c r="B53" s="255" t="s">
        <v>181</v>
      </c>
      <c r="C53" s="290">
        <v>17</v>
      </c>
      <c r="D53" s="290"/>
    </row>
    <row r="54" spans="2:4" x14ac:dyDescent="0.25">
      <c r="B54" s="255" t="s">
        <v>182</v>
      </c>
      <c r="C54" s="290">
        <v>13</v>
      </c>
      <c r="D54" s="290"/>
    </row>
    <row r="55" spans="2:4" x14ac:dyDescent="0.25">
      <c r="B55" s="255" t="s">
        <v>183</v>
      </c>
      <c r="C55" s="290">
        <v>17</v>
      </c>
      <c r="D55" s="290"/>
    </row>
    <row r="56" spans="2:4" x14ac:dyDescent="0.25">
      <c r="B56" s="255" t="s">
        <v>184</v>
      </c>
      <c r="C56" s="290">
        <v>17</v>
      </c>
      <c r="D56" s="290"/>
    </row>
    <row r="57" spans="2:4" x14ac:dyDescent="0.25">
      <c r="B57" s="255" t="s">
        <v>185</v>
      </c>
      <c r="C57" s="290">
        <v>15</v>
      </c>
      <c r="D57" s="290">
        <v>4</v>
      </c>
    </row>
    <row r="58" spans="2:4" x14ac:dyDescent="0.25">
      <c r="B58" s="255" t="s">
        <v>186</v>
      </c>
      <c r="C58" s="290">
        <v>20</v>
      </c>
      <c r="D58" s="290">
        <v>1</v>
      </c>
    </row>
    <row r="59" spans="2:4" x14ac:dyDescent="0.25">
      <c r="B59" s="255" t="s">
        <v>187</v>
      </c>
      <c r="C59" s="290">
        <v>30</v>
      </c>
      <c r="D59" s="290">
        <v>4</v>
      </c>
    </row>
    <row r="60" spans="2:4" x14ac:dyDescent="0.25">
      <c r="B60" s="255" t="s">
        <v>188</v>
      </c>
      <c r="C60" s="290">
        <v>14</v>
      </c>
      <c r="D60" s="290">
        <v>1</v>
      </c>
    </row>
    <row r="61" spans="2:4" x14ac:dyDescent="0.25">
      <c r="B61" s="255" t="s">
        <v>189</v>
      </c>
      <c r="C61" s="290">
        <v>15</v>
      </c>
      <c r="D61" s="290"/>
    </row>
    <row r="62" spans="2:4" x14ac:dyDescent="0.25">
      <c r="B62" s="255" t="s">
        <v>190</v>
      </c>
      <c r="C62" s="290">
        <v>16</v>
      </c>
      <c r="D62" s="290">
        <v>1</v>
      </c>
    </row>
    <row r="63" spans="2:4" x14ac:dyDescent="0.25">
      <c r="B63" s="255" t="s">
        <v>191</v>
      </c>
      <c r="C63" s="290">
        <v>16</v>
      </c>
      <c r="D63" s="290">
        <v>4</v>
      </c>
    </row>
    <row r="64" spans="2:4" x14ac:dyDescent="0.25">
      <c r="B64" s="255" t="s">
        <v>809</v>
      </c>
      <c r="C64" s="290">
        <v>706</v>
      </c>
      <c r="D64" s="290">
        <v>44</v>
      </c>
    </row>
  </sheetData>
  <mergeCells count="1">
    <mergeCell ref="A1:D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Зведені дані станом на 09.07.19</vt:lpstr>
      <vt:lpstr>Області</vt:lpstr>
      <vt:lpstr>ААС</vt:lpstr>
      <vt:lpstr>АГС</vt:lpstr>
      <vt:lpstr>АС</vt:lpstr>
      <vt:lpstr>ОАС</vt:lpstr>
      <vt:lpstr>ГС</vt:lpstr>
      <vt:lpstr>м. Київ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Снігур Тетяна</dc:creator>
  <cp:lastModifiedBy>pastukhova</cp:lastModifiedBy>
  <cp:lastPrinted>2019-07-10T08:03:44Z</cp:lastPrinted>
  <dcterms:created xsi:type="dcterms:W3CDTF">2019-07-09T12:51:13Z</dcterms:created>
  <dcterms:modified xsi:type="dcterms:W3CDTF">2019-08-09T10:56:06Z</dcterms:modified>
</cp:coreProperties>
</file>