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920" activeTab="0"/>
  </bookViews>
  <sheets>
    <sheet name="Додаток 2" sheetId="1" r:id="rId1"/>
  </sheets>
  <definedNames>
    <definedName name="_xlnm.Print_Area" localSheetId="0">'Додаток 2'!$B$1:$N$474</definedName>
  </definedNames>
  <calcPr fullCalcOnLoad="1"/>
</workbook>
</file>

<file path=xl/sharedStrings.xml><?xml version="1.0" encoding="utf-8"?>
<sst xmlns="http://schemas.openxmlformats.org/spreadsheetml/2006/main" count="1259" uniqueCount="269">
  <si>
    <t>Загальний фонд</t>
  </si>
  <si>
    <t>Спеціальний фонд</t>
  </si>
  <si>
    <t>Разом</t>
  </si>
  <si>
    <t>тис.грн.</t>
  </si>
  <si>
    <t>(найменування головного розпорядника коштів державного бюджету)</t>
  </si>
  <si>
    <t>Одиниця виміру</t>
  </si>
  <si>
    <t>чол.</t>
  </si>
  <si>
    <t>од.</t>
  </si>
  <si>
    <t>Кількість кримінальних справ</t>
  </si>
  <si>
    <t>Кількість справ про адміністративні правопорушення</t>
  </si>
  <si>
    <t>Кількість придбаного обладнання та предметів довгострокового користування</t>
  </si>
  <si>
    <t>Кількість справ, що припадає на 1-го суддю</t>
  </si>
  <si>
    <t>Витрати на утримання однієї штатної одиниці</t>
  </si>
  <si>
    <t>Витрати на утримання 1 установи</t>
  </si>
  <si>
    <t>відс.</t>
  </si>
  <si>
    <t>кв.м.</t>
  </si>
  <si>
    <t>0501010</t>
  </si>
  <si>
    <t>0501020</t>
  </si>
  <si>
    <t>0501030</t>
  </si>
  <si>
    <t>0501040</t>
  </si>
  <si>
    <t>0501080</t>
  </si>
  <si>
    <t>0501100</t>
  </si>
  <si>
    <t>0501110</t>
  </si>
  <si>
    <t>0501150</t>
  </si>
  <si>
    <t>0501160</t>
  </si>
  <si>
    <t>0501170</t>
  </si>
  <si>
    <t>Кількість цивільних справ</t>
  </si>
  <si>
    <t>Кількість установ апеляційних господарських судів</t>
  </si>
  <si>
    <t>Кількість суддів апеляційних господарських судів</t>
  </si>
  <si>
    <t>Кількість працівників апарату, службовців та інших працівників апеляційних господарських судів</t>
  </si>
  <si>
    <t>Кількість господарських справ</t>
  </si>
  <si>
    <t>Кількість установ місцевих господарських судів</t>
  </si>
  <si>
    <t>Кількість суддів місцевих господарських судів</t>
  </si>
  <si>
    <t>Кількість працівників апарату, службовців та інших працівників місцевих господарських судів</t>
  </si>
  <si>
    <t>Кількість членів Комісії</t>
  </si>
  <si>
    <t>Кількість дисциплінарних інспекторів</t>
  </si>
  <si>
    <t>Кількість працівників секретаріату</t>
  </si>
  <si>
    <t>Кількість поданих матеріалів щодо обрання (переведення) на посаду судді безстроково</t>
  </si>
  <si>
    <t>Кількість поданих заяв та повідомлень про дисциплінарну відповідальність суддів місцевих та апеляційних судів</t>
  </si>
  <si>
    <t>кількість</t>
  </si>
  <si>
    <t>Витрати на утримання 1 штатної одиниці</t>
  </si>
  <si>
    <t>Кількість навчальних закладів</t>
  </si>
  <si>
    <t>грн.</t>
  </si>
  <si>
    <t>Кількість суддів апеляційних адміністративних судів</t>
  </si>
  <si>
    <t>Кількість працівників апарату, службовців та інших працівників апеляційних адміністративних судів</t>
  </si>
  <si>
    <t>Кількість справ, що припадає на одного суддю</t>
  </si>
  <si>
    <t>Кількість адміністративних справ</t>
  </si>
  <si>
    <t>шт.</t>
  </si>
  <si>
    <t>тис.шт.</t>
  </si>
  <si>
    <t>Чисельність працівників апарату, службовців та інших працівників</t>
  </si>
  <si>
    <t>Кількість установ, що координуються ДСА України</t>
  </si>
  <si>
    <t>Кількість суддів, що обслуговуються працівниками  ДСА України</t>
  </si>
  <si>
    <t>Кількість транспортних засобів Державної судової адміністрації України</t>
  </si>
  <si>
    <t>Кількість звернень громадян</t>
  </si>
  <si>
    <t>Звернення голів судів та начальників територіальних управлінь</t>
  </si>
  <si>
    <t>Кількість опрацьованої кореспонденції</t>
  </si>
  <si>
    <t>Кількість працівників судів, які підвищують кваліфікацію</t>
  </si>
  <si>
    <t>Середні витрати на реконструкцію та реставрацію 1 кв.м. приміщення суду</t>
  </si>
  <si>
    <t>Середні витрати на підвищення кваліфікації 1 працівника суду</t>
  </si>
  <si>
    <t>Кількість працівників апаратів судів, що знаходяться на статистичному та персональному обліку в ДСА України</t>
  </si>
  <si>
    <t>Кількість судів, які надсилають копії судових рішень</t>
  </si>
  <si>
    <t>Кількість органів суддівського самоврядування</t>
  </si>
  <si>
    <t>Кількість працівників Державної судової адміністрації України, які підвищують кваліфікацію</t>
  </si>
  <si>
    <t>Середні витрати, пов’язані з внесенням судового рішення до ЄДРСР</t>
  </si>
  <si>
    <t>Середні витрати на проведення одного засідання органів суддівського самоврядування</t>
  </si>
  <si>
    <t>Середні витрати на підвищення кваліфікації 1-го працівника Державної судової адміністрації</t>
  </si>
  <si>
    <t>Частка своєчасно внесених копій судових рішень до Єдиного державного реєстру судових рішень у загальній кількості внесеної інформації</t>
  </si>
  <si>
    <t>у тому числі, які будуть погашені у поточному році</t>
  </si>
  <si>
    <t>Кількість виконавчих проваджень винесених судами на користь суддів, всього</t>
  </si>
  <si>
    <t>Зобов’язання за виконавчими документами про стягнення коштів на користь суддів, всього</t>
  </si>
  <si>
    <t>у тому числі, які будуть виконані у поточному році</t>
  </si>
  <si>
    <t>Середня вартість позову, який буде задоволений у поточному році</t>
  </si>
  <si>
    <t>Кількість місцевих адміністративних судів</t>
  </si>
  <si>
    <t>Кількість суддів місцевих адміністративних судів</t>
  </si>
  <si>
    <t>Кількість працівників апарату, службовців та інших працівників місцевих адміністративнихсудів</t>
  </si>
  <si>
    <t>Кількість працівників, які підвищують кваліфікацію</t>
  </si>
  <si>
    <t>Середні витрати на підвищення кваліфікації 1 працівника</t>
  </si>
  <si>
    <t>Державна судова адміністрація України</t>
  </si>
  <si>
    <t>Організаційне забезпечення діяльності судів та установ судової системи</t>
  </si>
  <si>
    <t>(код програмної класифікації видатків та кредитування бюджету)</t>
  </si>
  <si>
    <t>(назва бюджетної програми)</t>
  </si>
  <si>
    <t>(тис.грн.)</t>
  </si>
  <si>
    <t>№ з/п</t>
  </si>
  <si>
    <t>Показники</t>
  </si>
  <si>
    <t>Джерело інформації</t>
  </si>
  <si>
    <t>Затверджено паспортом бюджетної програми на звітний період</t>
  </si>
  <si>
    <t>Виконано за звітний період</t>
  </si>
  <si>
    <t>Відхилення</t>
  </si>
  <si>
    <t>Затрат</t>
  </si>
  <si>
    <t>Продукту</t>
  </si>
  <si>
    <t>Звітність</t>
  </si>
  <si>
    <t>Ефективності</t>
  </si>
  <si>
    <t>Якості</t>
  </si>
  <si>
    <t>Розрахунок</t>
  </si>
  <si>
    <t>Протоколи засідань</t>
  </si>
  <si>
    <t>Здійснення правосуддя місцевими господарськими судами</t>
  </si>
  <si>
    <t>Ууаз Президента України від 12.08.2010 року №811/2010</t>
  </si>
  <si>
    <t>Статистична звітність</t>
  </si>
  <si>
    <t>Проектно-кошторисна документація</t>
  </si>
  <si>
    <t>Закон України "Про державну службу"</t>
  </si>
  <si>
    <t>Здійснення правосуддя апеляційними господарськими судами</t>
  </si>
  <si>
    <t>Забезпечення діяльності Вищої кваліфікаційної комісії суддів України</t>
  </si>
  <si>
    <t>Закон України "Про судоустрій і статус суддів"</t>
  </si>
  <si>
    <t>Розпорядження КМУ від 25 жовтня 2010 року №2042-р</t>
  </si>
  <si>
    <t>Статистичні дані</t>
  </si>
  <si>
    <t>Штатний розпис</t>
  </si>
  <si>
    <t>Виконання рішень судів на користь суддів</t>
  </si>
  <si>
    <t>Виконавчі провадження</t>
  </si>
  <si>
    <t>Звіти про виплати</t>
  </si>
  <si>
    <t>Здійснення правосуддя апеляційними адміністративними судами</t>
  </si>
  <si>
    <t>Здійснення правосуддя місцевими адміністративними судами</t>
  </si>
  <si>
    <t>Указ Президента України від 16 листопада 2004 року № 1417/2004</t>
  </si>
  <si>
    <t>Закон України "Про судовий збір"</t>
  </si>
  <si>
    <t>Укази Президента України: 1. Указ Президента від 12 серпня 2010 року №811/2010 2.Указ Президента від 20 травня 2011 року №591/2011 3. Указ Президента від 16 листопада 2004 року №1417/2004</t>
  </si>
  <si>
    <t>Штатні розписи</t>
  </si>
  <si>
    <t>Постанова КМУ №954 від 22.10.2008</t>
  </si>
  <si>
    <t>Закон України " Про державну службу "</t>
  </si>
  <si>
    <t>Кількість комплектів легалізованого програмного забезпечення</t>
  </si>
  <si>
    <t>Кількість комплектів проектно-кошторисної документації</t>
  </si>
  <si>
    <t>Кількість замінених загороджень</t>
  </si>
  <si>
    <t>Середні витрати на придбання одиниці обладнання та предметів довгострокового користування</t>
  </si>
  <si>
    <t>тис.грн</t>
  </si>
  <si>
    <t>Витрати на утримання однієї установи</t>
  </si>
  <si>
    <t>Середні витрати на підвищення кваліфікації одного працівника суду</t>
  </si>
  <si>
    <t>Середні витрати на капітальне будівництво (придбання) 1 кв. м. приміщення суду</t>
  </si>
  <si>
    <t>Середні витрати на заміну одного загородження</t>
  </si>
  <si>
    <t>Середні витрати на реконструкцію та реставрацію 1 кв. м. приміщення суду</t>
  </si>
  <si>
    <t>Середні витрати на виготовлення одного комплекту проектно-кошторисної документації</t>
  </si>
  <si>
    <t>Частка закінчених провадженням справ до їх загальної кількості</t>
  </si>
  <si>
    <t>Частка осіб, які отримали відповідний документ про підвищення кваліфікації</t>
  </si>
  <si>
    <t>Рівень забезпечення працівників судів обладнанням та предметами довгострокового користування</t>
  </si>
  <si>
    <t>Рівень забезпечення судів легалізованим програмним забезпеченням</t>
  </si>
  <si>
    <t>Рівень виконання робіт з капітального ремонту приміщень апеляційних загальних судів</t>
  </si>
  <si>
    <t>Рівень готовності проектно-кошторисної документації</t>
  </si>
  <si>
    <t>осіб</t>
  </si>
  <si>
    <t>Площа побудованих (придбаних) приміщень місцевих загальних судів</t>
  </si>
  <si>
    <t>Кількість приміщень місцевих загальних судів в яких проведено роботи з капітального ремонту</t>
  </si>
  <si>
    <t>Площа реконструйованих та реставрованих приміщень місцевих загальних судів</t>
  </si>
  <si>
    <t>Середні витрати на капітальний ремонт 1 приміщення суду</t>
  </si>
  <si>
    <t>Ступінь будівельної готовності з капітального будівництва (придбання) приміщень місцевих загальних судів</t>
  </si>
  <si>
    <t>Рівень виконання робіт з реконструкції та реставрації приміщень місцевих загальних судів</t>
  </si>
  <si>
    <t>Кількість приміщень судів, в яких проведено роботи з капітального ремонту</t>
  </si>
  <si>
    <t>Рівень виконання судових проваджень до їх загальної кількості</t>
  </si>
  <si>
    <t>Кількість установ судової влади та субєктів владних повноважень, що надсилають інформаційні повідомлення</t>
  </si>
  <si>
    <t>Кількість засідань органів суддівського самоврядування</t>
  </si>
  <si>
    <t>Кількість внесених інформаційних повідомлень</t>
  </si>
  <si>
    <t>Середні витрати повязані з внесенням  інформаційного повідомлення</t>
  </si>
  <si>
    <t>Питома вага своєчасно розглянутих звернень громадян, голів судів та начальників територіальних управлінь у їх загальній кількості</t>
  </si>
  <si>
    <t>Рівень забезпечення потреби для проведення засідань органів суддівського самоврядування</t>
  </si>
  <si>
    <t>Кількість апеляційних адміністративних судів</t>
  </si>
  <si>
    <t>Указ Президента України від 16 листопада 2004 року №1417/2004</t>
  </si>
  <si>
    <t>Кількість придбаних засобів інформатизації (оргтехніки)</t>
  </si>
  <si>
    <t>Середні витрати на придбання одиниці засобу інформації (оргтехніки)</t>
  </si>
  <si>
    <t>Кількість комплексів легалізованого програмного забезпечення</t>
  </si>
  <si>
    <t>Частка осіб, які отримали відповідний документ  про підвищення кваліфікації</t>
  </si>
  <si>
    <t>Всього чисельність ставок/штатних одиниць на 01.01.2014</t>
  </si>
  <si>
    <t xml:space="preserve">Кількість осіб, які пройдуть підготовку </t>
  </si>
  <si>
    <t>Середні витрати на 1 слухача, який пройде підготовку</t>
  </si>
  <si>
    <t>Здійснення правосуддя апеляційними загальними судами</t>
  </si>
  <si>
    <t>Здійснення правосуддя місцевими загальними судами</t>
  </si>
  <si>
    <t>Додаток 2</t>
  </si>
  <si>
    <t>за 2014 рік</t>
  </si>
  <si>
    <t>(тис.грн)</t>
  </si>
  <si>
    <t>Кількість судів та установ судової влади, які отримують послуги з супроводження системи відеоконференцзв'язку</t>
  </si>
  <si>
    <t>Кількість посвідчень суддів</t>
  </si>
  <si>
    <t>Кількість текстів присяг суддів</t>
  </si>
  <si>
    <t>Кількість відомчих відзнак</t>
  </si>
  <si>
    <t>Кількість суддів, що обслуговуються 1-м працівником Державної судової адміністрації України</t>
  </si>
  <si>
    <t>Кількість працівників апаратів судів, що обслуговується 1-м працівником Державної судової адміністрації України</t>
  </si>
  <si>
    <t xml:space="preserve">Кількість установ що обслуговуються 1-м працівником Державної судової адміністрації України </t>
  </si>
  <si>
    <t>Середні витрати на виготовлення одного посвідчення</t>
  </si>
  <si>
    <t>Середні витрати на виготовлення одного тексту присяги</t>
  </si>
  <si>
    <t>Середні витрати на виготовлення однієї відомчої відзнаки</t>
  </si>
  <si>
    <t>Рівень забезпечення суддів посвідченнями</t>
  </si>
  <si>
    <t>Рівень забезпечення суддів текстами присяг</t>
  </si>
  <si>
    <t>Рівень забезпечення соєчасного оприлюднення інформаційних повідомлень</t>
  </si>
  <si>
    <t>Кількість придбаних засобів інформатизації (серверного та комп'ютерного обладнання)</t>
  </si>
  <si>
    <t>Кількість послуг з інформатизації</t>
  </si>
  <si>
    <t>Кількість придбаних засобів інформатизації (обладнання для аудіо- та відеозапису)</t>
  </si>
  <si>
    <t>Середні витрати на придбання 1 комплекту легалізованого продукту</t>
  </si>
  <si>
    <t>Середні витрати на придбання одиниці засобу інформації (серверного та комп'ютерного обладнання)</t>
  </si>
  <si>
    <t>Середні витрати на 1 послугу з інформатизації</t>
  </si>
  <si>
    <t>Середні витрати на придбання одиниці засобу інформації (обладнання для аудіо- та відеозапису)</t>
  </si>
  <si>
    <t>Рівень погашення кредиторської заборгованості, зареєстрованої станом на 1 січня 2014 року</t>
  </si>
  <si>
    <t>Рівень забезпечення суддів та працівників апаратів судів засобами інформації(серверним та комп'ютерним обладнанням)</t>
  </si>
  <si>
    <t>Рівень забезпечення суддів та працівників апаратів судів засобами інформації (оргтехнікою)</t>
  </si>
  <si>
    <t>Рівень забезпечення суддів та працівників апаратів судів засобами інформації (обладнанням для аудіо- та відеозапису)</t>
  </si>
  <si>
    <t>Рівень забезпечення судів послугами з інформації</t>
  </si>
  <si>
    <t>Рівень виконання робіт з капітального ремонту  приміщень судів</t>
  </si>
  <si>
    <t>Рівень виконання робіт з реконструкції та реставрації  приміщень судів</t>
  </si>
  <si>
    <t>Кількість установ апеляційних загальних судів</t>
  </si>
  <si>
    <t>Указ Президента України від 20.05.2011 року № 591/2011</t>
  </si>
  <si>
    <t>Кількість працівників апарату, службовців та інших працівників апеляційних загальних судів</t>
  </si>
  <si>
    <t>Кількість суддів апеляційних загальних судів</t>
  </si>
  <si>
    <t>Кількість працівників апеляційних загальних судів, які підвищують кваліфікацію</t>
  </si>
  <si>
    <t>Кількість приміщень апеляційних загальних судів, в яких проведено роботи з капітального ремонту</t>
  </si>
  <si>
    <t>Середні витрати на придбання одиниці засобу інформатизації (серверного та комп'ютерного обладнання)</t>
  </si>
  <si>
    <t>Середні витрати на придбання одиниці засобу інформатизації (оргтехніки)</t>
  </si>
  <si>
    <t>Середні витрати на одну послугу з інформатизації</t>
  </si>
  <si>
    <t>Середні витрати на капітальний ремонт одного приміщення апеляційного загального суду</t>
  </si>
  <si>
    <t>Рівень забезпечення суддів та працівників апаратів судів засобами інформатизації (серверним та комп'ютерним  обладнанням)</t>
  </si>
  <si>
    <t>Рівень забезпечення суддів та працівників апаратів судів засобами інформатизації (оргтехнікою)</t>
  </si>
  <si>
    <t>Рівень забезпечення апеляційних загальних судів послугами з інформатизації</t>
  </si>
  <si>
    <t>Рівень виконання робіт по заміні загороджень</t>
  </si>
  <si>
    <t>Рівень погашення кредиторської заборгованості поточного характеру, зареєстрованої в органах ДКСУ станом на 1 січня 2014 року</t>
  </si>
  <si>
    <t>Рівень погашення кредиторської заборгованості капітального характеру, зареєстрованої в органах ДКСУ станом на 1 січня 2014 року</t>
  </si>
  <si>
    <t>Кількість суддів місцевих загальних судів</t>
  </si>
  <si>
    <t>Кількість працівників апарату, службовців та інших працівників місцевих загальних судів</t>
  </si>
  <si>
    <t>Кількість установ місцевих загальних судів</t>
  </si>
  <si>
    <t>Кількість працівників місцевих загальних судів, які підвищують кваліфікацію</t>
  </si>
  <si>
    <t>Кількість придбаних засобів інформатизації (серверного та комп'ютерного  обладнання)</t>
  </si>
  <si>
    <t>Кількість замінених металевих загороджень у місцевих загальних судах</t>
  </si>
  <si>
    <t>Середні витрати на придбання одиниці засобу інформатизації (обладнання для аудіо- та відеозапису)</t>
  </si>
  <si>
    <t>Середні витрати на заміну одного металевого загородження у місцевих загальних судах</t>
  </si>
  <si>
    <t>Середні витрати на реконструкцію та реставрацію 1 кв. м. приміщеннь місцевих загальних судів</t>
  </si>
  <si>
    <t>Рівень забезпечення суддів та працівників апаратів судів засобами інформатизації (серверним та комп'ютерним обладнанням)</t>
  </si>
  <si>
    <t>Рівень забезпечення суддів та працівників апаратів судів засобами інформатизації (обладнанням для аудіо- та відеозапису)</t>
  </si>
  <si>
    <t>Рівень забезпечення місцевих загальних судів послугами з інформатизації</t>
  </si>
  <si>
    <t>Рівень виконання робіт по заміні металевих загороджень у місцевих загальних судах</t>
  </si>
  <si>
    <t>Указ Президента України від 11 липня 2001 року №511/2001</t>
  </si>
  <si>
    <t xml:space="preserve">Середні витрати на придбання одиниці засобу інформатизації (серверного та комп'ютерного обладнання) </t>
  </si>
  <si>
    <t>Рівень погашення кредиторської заборгованості поточного характеру, зареєстрованої станом на 1 січня 2014 року</t>
  </si>
  <si>
    <t>Рівень забезпечення судів послугами з інформатизації</t>
  </si>
  <si>
    <t>Рівень погашення кредиторської заборгованості капітального характеру, зареєстрованої станом на 1 січня 2014 року</t>
  </si>
  <si>
    <t>Закон України від 07 липня 2010 року № 2453 "Про судоустрій і статус суддів"</t>
  </si>
  <si>
    <t>Кількість кандидатів, що подають документи на посаду судді вперше</t>
  </si>
  <si>
    <t>Кількість кандидатів, що пройдуть спеціальну підготовку на посаду судді</t>
  </si>
  <si>
    <t>Рішення ВККСУ від 14.03.2013 № 14/пп-13</t>
  </si>
  <si>
    <t>Кількість наданих рекомендацій щодо обрання (переведення) на посаду судді безстроково</t>
  </si>
  <si>
    <t>Кількість прийнятих рішень про відкриття дисциплінарної справи стосовно суддів місцевих та апеляційних судів</t>
  </si>
  <si>
    <t>Кількість направлених рекомендацій до Вищої ради юстиції про звільнення суддів місцевих та апеляційних судів з посади судді</t>
  </si>
  <si>
    <t>Кількість дисциплінарних стягнень у вигляді догани, застосованих до суддів місцевих та апеляційних судів</t>
  </si>
  <si>
    <t>Кількість прийнятих рішень про дострокове зняття застосованого до судді місцевих та апеляційних судів дисциплінарного стягнення</t>
  </si>
  <si>
    <t>Кількість прийнятих рішень про припинення відставки судді</t>
  </si>
  <si>
    <t>Середня кількість кандидатів, які подають документи на посаду судді вперше у розрахунку на одного члена Комісії</t>
  </si>
  <si>
    <t>Середня кількість поданих матеріалів щодо обрання (переведення) на посаду судді безстроково у розрахунку на одного члена Комісії</t>
  </si>
  <si>
    <t>Середня кількість поданих заяв про дисциплінарну відповідальність суддів місцевих та апеляційних судів з розрахунку на одного члена Комісії</t>
  </si>
  <si>
    <t>Частка осіб, які подали документи на посаду судді вперше</t>
  </si>
  <si>
    <t>Частка осіб, які пройдуть спеціальну підготовку</t>
  </si>
  <si>
    <t>Частка наданих рекомендації щодо обрання (переведенн) на посаду судді безстроково до їх загальної кількості</t>
  </si>
  <si>
    <t>Частка наданих рекомендацій до Вищої ради юстиції про звільнення суддів місцевих та апеляційних судів з посади до  загальної кількості відкритих дисциплінарних справ</t>
  </si>
  <si>
    <t>Частка застосування до суддів місцевих та апеляційних судів дисциплінарних стягнень у вигляді догани</t>
  </si>
  <si>
    <t>Рівень забезпечення послугами з інформатизації</t>
  </si>
  <si>
    <t>Організація спеціальної підготовки кандидатів на посаду судді, підготовка суддів та працівників апарату судів Національною школою суддів України</t>
  </si>
  <si>
    <t>Закон України "Про судоустрій і статус суддів" від 07.07.2010 №2453-V</t>
  </si>
  <si>
    <t>Всього середньорічна чисельність ставок/штатних одиниць</t>
  </si>
  <si>
    <t>Середньорічна чисельність посадових окладів/ставок науково-педагогічного персоналу</t>
  </si>
  <si>
    <t>Середньорічна чисельність штатних одиниць спеціалістів</t>
  </si>
  <si>
    <t>Середньорічна чисельність штатних одиниць робітників</t>
  </si>
  <si>
    <t>Середньорічна чисельність штатних одиниць адмінперсоналу, за умовами оплати віднесених до педагогічного персоналу</t>
  </si>
  <si>
    <t>Середньорічна чисельність посадових окладів/ставок педагогічного персоналу</t>
  </si>
  <si>
    <t>Всього чисельність ставок/штатних одиниць на 01.07.2014</t>
  </si>
  <si>
    <t>Всього чисельність ставок/штатних одиниць на 01.01.2015</t>
  </si>
  <si>
    <t>Питома вага осіб, які одержать відповідний документ про підготовку у загальній кількості осіб, що пройдуть підготовку</t>
  </si>
  <si>
    <t xml:space="preserve">Кількість приміщень судів, в яких проведено роботи з капітального ремонту </t>
  </si>
  <si>
    <t>Площа реконструйованих та реставрованих приміщень судів</t>
  </si>
  <si>
    <t>Рівень виконання робіт з капітального ремонту приміщень судів</t>
  </si>
  <si>
    <t>Рівень виконання робіт з реконструкції та реставрації приміщень судів</t>
  </si>
  <si>
    <t>Середні витрати на  придбання 1 комплекту легалізованого продукту</t>
  </si>
  <si>
    <t xml:space="preserve">Указ Президента України від 20 травня 2011 року № 591/2011, Указ Президента України від 12 серпня 2010 року № 811/2010, Указ Президента України від 16 листопада 2004 року № 1417/2004 </t>
  </si>
  <si>
    <t>Рівень забезпечення відомчими відзнаками</t>
  </si>
  <si>
    <t>Рівень погашення кредиторської заборгованості поточного характеру, зареєстрованої в органах ДКСУстаном на 1 січня 2014 року</t>
  </si>
  <si>
    <t>Указ Президента України від 20 травня 2011 року №591/2011</t>
  </si>
  <si>
    <t>Рівень виконання робіт з капітального ремонту приміщень місцевих загальних судів</t>
  </si>
  <si>
    <t>Кількість наданих рекомендацій до Вищої ради юстиції про призначення кандидата на посаду судді вперше для подальшого внесення віповідного подання Президентові України</t>
  </si>
  <si>
    <t>ІНФОРМАЦІЯ про виконання результативних показників, що характеризують виконання бюджетної програми</t>
  </si>
  <si>
    <t>Кількість судових рішень, які будуть внесені в ЄДРСР</t>
  </si>
  <si>
    <t>В. о. начальника планово-фінансового управління ДСА України</t>
  </si>
  <si>
    <t>І. Гомонова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</si>
</sst>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_ ;[Red]\-#,##0.0\ "/>
    <numFmt numFmtId="166" formatCode="0.0"/>
    <numFmt numFmtId="167" formatCode="#,##0_ ;[Red]\-#,##0\ 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b/>
      <u val="single"/>
      <sz val="13"/>
      <name val="Times New Roman"/>
      <family val="1"/>
    </font>
    <font>
      <sz val="8"/>
      <name val="Times New Roman"/>
      <family val="1"/>
    </font>
    <font>
      <b/>
      <i/>
      <sz val="12"/>
      <color indexed="12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64" fontId="2" fillId="0" borderId="10" xfId="0" applyNumberFormat="1" applyFont="1" applyBorder="1" applyAlignment="1">
      <alignment vertical="center"/>
    </xf>
    <xf numFmtId="164" fontId="8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 wrapText="1"/>
    </xf>
    <xf numFmtId="165" fontId="2" fillId="0" borderId="10" xfId="0" applyNumberFormat="1" applyFont="1" applyBorder="1" applyAlignment="1">
      <alignment vertical="center" wrapText="1"/>
    </xf>
    <xf numFmtId="164" fontId="2" fillId="0" borderId="10" xfId="0" applyNumberFormat="1" applyFont="1" applyBorder="1" applyAlignment="1">
      <alignment vertical="center" wrapText="1"/>
    </xf>
    <xf numFmtId="164" fontId="8" fillId="0" borderId="10" xfId="0" applyNumberFormat="1" applyFont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8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167" fontId="2" fillId="0" borderId="10" xfId="0" applyNumberFormat="1" applyFont="1" applyBorder="1" applyAlignment="1">
      <alignment vertical="center" wrapText="1"/>
    </xf>
    <xf numFmtId="167" fontId="8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6" fontId="8" fillId="0" borderId="0" xfId="0" applyNumberFormat="1" applyFont="1" applyBorder="1" applyAlignment="1">
      <alignment vertical="center" wrapText="1"/>
    </xf>
    <xf numFmtId="166" fontId="2" fillId="0" borderId="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164" fontId="8" fillId="0" borderId="0" xfId="0" applyNumberFormat="1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66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 wrapText="1"/>
    </xf>
    <xf numFmtId="167" fontId="2" fillId="0" borderId="10" xfId="0" applyNumberFormat="1" applyFont="1" applyBorder="1" applyAlignment="1">
      <alignment horizontal="right" vertical="center" wrapText="1"/>
    </xf>
    <xf numFmtId="167" fontId="8" fillId="0" borderId="10" xfId="0" applyNumberFormat="1" applyFont="1" applyBorder="1" applyAlignment="1">
      <alignment vertical="center"/>
    </xf>
    <xf numFmtId="167" fontId="2" fillId="0" borderId="10" xfId="0" applyNumberFormat="1" applyFont="1" applyBorder="1" applyAlignment="1">
      <alignment vertical="center"/>
    </xf>
    <xf numFmtId="167" fontId="8" fillId="0" borderId="12" xfId="0" applyNumberFormat="1" applyFont="1" applyBorder="1" applyAlignment="1">
      <alignment vertical="center" wrapText="1"/>
    </xf>
    <xf numFmtId="165" fontId="8" fillId="0" borderId="10" xfId="0" applyNumberFormat="1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166" fontId="2" fillId="0" borderId="10" xfId="0" applyNumberFormat="1" applyFont="1" applyBorder="1" applyAlignment="1">
      <alignment vertical="center" wrapText="1"/>
    </xf>
    <xf numFmtId="166" fontId="8" fillId="0" borderId="10" xfId="0" applyNumberFormat="1" applyFont="1" applyBorder="1" applyAlignment="1">
      <alignment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vertical="center" wrapText="1"/>
    </xf>
    <xf numFmtId="164" fontId="8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6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3" fontId="54" fillId="0" borderId="10" xfId="0" applyNumberFormat="1" applyFont="1" applyBorder="1" applyAlignment="1">
      <alignment vertical="center" wrapText="1"/>
    </xf>
    <xf numFmtId="3" fontId="54" fillId="0" borderId="13" xfId="0" applyNumberFormat="1" applyFont="1" applyBorder="1" applyAlignment="1">
      <alignment vertical="center" wrapText="1"/>
    </xf>
    <xf numFmtId="3" fontId="55" fillId="0" borderId="10" xfId="0" applyNumberFormat="1" applyFont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vertical="center" wrapText="1"/>
    </xf>
    <xf numFmtId="1" fontId="8" fillId="0" borderId="10" xfId="0" applyNumberFormat="1" applyFont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7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6" fillId="0" borderId="16" xfId="0" applyFont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474"/>
  <sheetViews>
    <sheetView tabSelected="1" zoomScale="90" zoomScaleNormal="90" zoomScalePageLayoutView="0" workbookViewId="0" topLeftCell="A1">
      <selection activeCell="C45" sqref="C45"/>
    </sheetView>
  </sheetViews>
  <sheetFormatPr defaultColWidth="9.00390625" defaultRowHeight="12.75"/>
  <cols>
    <col min="1" max="1" width="1.25" style="3" customWidth="1"/>
    <col min="2" max="2" width="4.00390625" style="3" customWidth="1"/>
    <col min="3" max="3" width="59.375" style="3" customWidth="1"/>
    <col min="4" max="4" width="10.25390625" style="3" customWidth="1"/>
    <col min="5" max="5" width="24.00390625" style="5" customWidth="1"/>
    <col min="6" max="6" width="10.375" style="3" customWidth="1"/>
    <col min="7" max="7" width="12.00390625" style="3" customWidth="1"/>
    <col min="8" max="9" width="10.375" style="3" customWidth="1"/>
    <col min="10" max="10" width="12.00390625" style="3" customWidth="1"/>
    <col min="11" max="12" width="10.375" style="3" customWidth="1"/>
    <col min="13" max="13" width="12.00390625" style="3" customWidth="1"/>
    <col min="14" max="14" width="10.375" style="3" customWidth="1"/>
    <col min="15" max="15" width="1.25" style="3" customWidth="1"/>
    <col min="16" max="16" width="1.625" style="3" customWidth="1"/>
    <col min="17" max="16384" width="9.125" style="3" customWidth="1"/>
  </cols>
  <sheetData>
    <row r="1" spans="8:14" ht="18.75">
      <c r="H1" s="113"/>
      <c r="I1" s="113"/>
      <c r="J1" s="113"/>
      <c r="M1" s="110" t="s">
        <v>160</v>
      </c>
      <c r="N1" s="110"/>
    </row>
    <row r="2" spans="2:14" ht="24.75" customHeight="1">
      <c r="B2" s="101" t="s">
        <v>265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2:14" ht="18" customHeight="1">
      <c r="B3" s="109" t="s">
        <v>77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2:14" ht="15.75">
      <c r="B4" s="108" t="s">
        <v>4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</row>
    <row r="5" spans="2:14" ht="20.25" customHeight="1">
      <c r="B5" s="112" t="s">
        <v>161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2:14" ht="15.75">
      <c r="B6" s="111" t="s">
        <v>16</v>
      </c>
      <c r="C6" s="111"/>
      <c r="D6" s="43"/>
      <c r="E6" s="105" t="s">
        <v>78</v>
      </c>
      <c r="F6" s="105"/>
      <c r="G6" s="105"/>
      <c r="H6" s="105"/>
      <c r="I6" s="105"/>
      <c r="J6" s="105"/>
      <c r="K6" s="105"/>
      <c r="L6" s="105"/>
      <c r="M6" s="105"/>
      <c r="N6" s="105"/>
    </row>
    <row r="7" spans="2:14" ht="15.75">
      <c r="B7" s="106" t="s">
        <v>79</v>
      </c>
      <c r="C7" s="106"/>
      <c r="E7" s="107" t="s">
        <v>80</v>
      </c>
      <c r="F7" s="107"/>
      <c r="G7" s="107"/>
      <c r="H7" s="107"/>
      <c r="I7" s="107"/>
      <c r="J7" s="107"/>
      <c r="K7" s="107"/>
      <c r="L7" s="107"/>
      <c r="M7" s="107"/>
      <c r="N7" s="107"/>
    </row>
    <row r="8" spans="2:14" ht="15.75">
      <c r="B8" s="44"/>
      <c r="L8" s="27"/>
      <c r="M8" s="114" t="s">
        <v>162</v>
      </c>
      <c r="N8" s="114"/>
    </row>
    <row r="9" spans="2:16" ht="26.25" customHeight="1">
      <c r="B9" s="95" t="s">
        <v>82</v>
      </c>
      <c r="C9" s="95" t="s">
        <v>83</v>
      </c>
      <c r="D9" s="95" t="s">
        <v>5</v>
      </c>
      <c r="E9" s="96" t="s">
        <v>84</v>
      </c>
      <c r="F9" s="104" t="s">
        <v>85</v>
      </c>
      <c r="G9" s="104"/>
      <c r="H9" s="104"/>
      <c r="I9" s="104" t="s">
        <v>86</v>
      </c>
      <c r="J9" s="104"/>
      <c r="K9" s="104"/>
      <c r="L9" s="98" t="s">
        <v>87</v>
      </c>
      <c r="M9" s="98"/>
      <c r="N9" s="98"/>
      <c r="O9" s="24"/>
      <c r="P9" s="24"/>
    </row>
    <row r="10" spans="2:16" ht="28.5" customHeight="1">
      <c r="B10" s="95"/>
      <c r="C10" s="95"/>
      <c r="D10" s="95"/>
      <c r="E10" s="97"/>
      <c r="F10" s="4" t="s">
        <v>0</v>
      </c>
      <c r="G10" s="4" t="s">
        <v>1</v>
      </c>
      <c r="H10" s="26" t="s">
        <v>2</v>
      </c>
      <c r="I10" s="4" t="s">
        <v>0</v>
      </c>
      <c r="J10" s="4" t="s">
        <v>1</v>
      </c>
      <c r="K10" s="26" t="s">
        <v>2</v>
      </c>
      <c r="L10" s="63" t="s">
        <v>0</v>
      </c>
      <c r="M10" s="63" t="s">
        <v>1</v>
      </c>
      <c r="N10" s="35" t="s">
        <v>2</v>
      </c>
      <c r="O10" s="24"/>
      <c r="P10" s="24"/>
    </row>
    <row r="11" spans="2:16" ht="15.75">
      <c r="B11" s="22">
        <v>1</v>
      </c>
      <c r="C11" s="92" t="s">
        <v>88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4"/>
      <c r="O11" s="24"/>
      <c r="P11" s="24"/>
    </row>
    <row r="12" spans="2:14" s="5" customFormat="1" ht="30" customHeight="1">
      <c r="B12" s="63"/>
      <c r="C12" s="48" t="s">
        <v>49</v>
      </c>
      <c r="D12" s="4" t="s">
        <v>6</v>
      </c>
      <c r="E12" s="4" t="s">
        <v>114</v>
      </c>
      <c r="F12" s="49">
        <v>704</v>
      </c>
      <c r="G12" s="49"/>
      <c r="H12" s="50">
        <f aca="true" t="shared" si="0" ref="H12:H20">F12+G12</f>
        <v>704</v>
      </c>
      <c r="I12" s="49">
        <v>585</v>
      </c>
      <c r="J12" s="49"/>
      <c r="K12" s="50">
        <f aca="true" t="shared" si="1" ref="K12:K20">I12+J12</f>
        <v>585</v>
      </c>
      <c r="L12" s="18">
        <f>I12-F12</f>
        <v>-119</v>
      </c>
      <c r="M12" s="18">
        <f aca="true" t="shared" si="2" ref="M12:M20">J12-G12</f>
        <v>0</v>
      </c>
      <c r="N12" s="51">
        <f>K12-H12</f>
        <v>-119</v>
      </c>
    </row>
    <row r="13" spans="2:14" s="5" customFormat="1" ht="114" customHeight="1">
      <c r="B13" s="63"/>
      <c r="C13" s="48" t="s">
        <v>50</v>
      </c>
      <c r="D13" s="4" t="s">
        <v>7</v>
      </c>
      <c r="E13" s="4" t="s">
        <v>113</v>
      </c>
      <c r="F13" s="49">
        <v>792</v>
      </c>
      <c r="G13" s="49"/>
      <c r="H13" s="50">
        <f t="shared" si="0"/>
        <v>792</v>
      </c>
      <c r="I13" s="49">
        <v>792</v>
      </c>
      <c r="J13" s="49"/>
      <c r="K13" s="50">
        <f t="shared" si="1"/>
        <v>792</v>
      </c>
      <c r="L13" s="18">
        <f aca="true" t="shared" si="3" ref="L13:L20">I13-F13</f>
        <v>0</v>
      </c>
      <c r="M13" s="18">
        <f t="shared" si="2"/>
        <v>0</v>
      </c>
      <c r="N13" s="51">
        <f aca="true" t="shared" si="4" ref="N13:N20">K13-H13</f>
        <v>0</v>
      </c>
    </row>
    <row r="14" spans="2:14" s="5" customFormat="1" ht="12.75">
      <c r="B14" s="63"/>
      <c r="C14" s="48" t="s">
        <v>51</v>
      </c>
      <c r="D14" s="4" t="s">
        <v>6</v>
      </c>
      <c r="E14" s="5" t="s">
        <v>114</v>
      </c>
      <c r="F14" s="49">
        <v>8095</v>
      </c>
      <c r="G14" s="49"/>
      <c r="H14" s="50">
        <f t="shared" si="0"/>
        <v>8095</v>
      </c>
      <c r="I14" s="49">
        <v>7619</v>
      </c>
      <c r="J14" s="49"/>
      <c r="K14" s="50">
        <f t="shared" si="1"/>
        <v>7619</v>
      </c>
      <c r="L14" s="18">
        <f t="shared" si="3"/>
        <v>-476</v>
      </c>
      <c r="M14" s="18">
        <f t="shared" si="2"/>
        <v>0</v>
      </c>
      <c r="N14" s="51">
        <f t="shared" si="4"/>
        <v>-476</v>
      </c>
    </row>
    <row r="15" spans="2:14" s="5" customFormat="1" ht="25.5">
      <c r="B15" s="63"/>
      <c r="C15" s="48" t="s">
        <v>59</v>
      </c>
      <c r="D15" s="4" t="s">
        <v>6</v>
      </c>
      <c r="E15" s="4" t="s">
        <v>114</v>
      </c>
      <c r="F15" s="18">
        <v>29985</v>
      </c>
      <c r="G15" s="18"/>
      <c r="H15" s="51">
        <f t="shared" si="0"/>
        <v>29985</v>
      </c>
      <c r="I15" s="18">
        <v>28259</v>
      </c>
      <c r="J15" s="18"/>
      <c r="K15" s="51">
        <f t="shared" si="1"/>
        <v>28259</v>
      </c>
      <c r="L15" s="18">
        <f t="shared" si="3"/>
        <v>-1726</v>
      </c>
      <c r="M15" s="18">
        <f t="shared" si="2"/>
        <v>0</v>
      </c>
      <c r="N15" s="51">
        <f t="shared" si="4"/>
        <v>-1726</v>
      </c>
    </row>
    <row r="16" spans="2:14" s="5" customFormat="1" ht="25.5">
      <c r="B16" s="63"/>
      <c r="C16" s="48" t="s">
        <v>52</v>
      </c>
      <c r="D16" s="4" t="s">
        <v>7</v>
      </c>
      <c r="E16" s="4" t="s">
        <v>115</v>
      </c>
      <c r="F16" s="18">
        <v>26</v>
      </c>
      <c r="G16" s="18"/>
      <c r="H16" s="51">
        <f t="shared" si="0"/>
        <v>26</v>
      </c>
      <c r="I16" s="18">
        <v>26</v>
      </c>
      <c r="J16" s="18"/>
      <c r="K16" s="51">
        <f t="shared" si="1"/>
        <v>26</v>
      </c>
      <c r="L16" s="18">
        <f t="shared" si="3"/>
        <v>0</v>
      </c>
      <c r="M16" s="18">
        <f t="shared" si="2"/>
        <v>0</v>
      </c>
      <c r="N16" s="51">
        <f t="shared" si="4"/>
        <v>0</v>
      </c>
    </row>
    <row r="17" spans="2:14" s="5" customFormat="1" ht="102">
      <c r="B17" s="63"/>
      <c r="C17" s="48" t="s">
        <v>60</v>
      </c>
      <c r="D17" s="4" t="s">
        <v>7</v>
      </c>
      <c r="E17" s="4" t="s">
        <v>259</v>
      </c>
      <c r="F17" s="18"/>
      <c r="G17" s="18">
        <v>727</v>
      </c>
      <c r="H17" s="51">
        <f t="shared" si="0"/>
        <v>727</v>
      </c>
      <c r="I17" s="18"/>
      <c r="J17" s="18">
        <v>727</v>
      </c>
      <c r="K17" s="51">
        <f t="shared" si="1"/>
        <v>727</v>
      </c>
      <c r="L17" s="18">
        <f t="shared" si="3"/>
        <v>0</v>
      </c>
      <c r="M17" s="18">
        <f t="shared" si="2"/>
        <v>0</v>
      </c>
      <c r="N17" s="51">
        <f t="shared" si="4"/>
        <v>0</v>
      </c>
    </row>
    <row r="18" spans="2:14" s="5" customFormat="1" ht="25.5">
      <c r="B18" s="63"/>
      <c r="C18" s="48" t="s">
        <v>61</v>
      </c>
      <c r="D18" s="4" t="s">
        <v>7</v>
      </c>
      <c r="E18" s="4" t="s">
        <v>102</v>
      </c>
      <c r="F18" s="18"/>
      <c r="G18" s="18">
        <v>7</v>
      </c>
      <c r="H18" s="51">
        <f t="shared" si="0"/>
        <v>7</v>
      </c>
      <c r="I18" s="18"/>
      <c r="J18" s="18">
        <v>8</v>
      </c>
      <c r="K18" s="51">
        <f t="shared" si="1"/>
        <v>8</v>
      </c>
      <c r="L18" s="18">
        <f t="shared" si="3"/>
        <v>0</v>
      </c>
      <c r="M18" s="18">
        <f t="shared" si="2"/>
        <v>1</v>
      </c>
      <c r="N18" s="51">
        <f t="shared" si="4"/>
        <v>1</v>
      </c>
    </row>
    <row r="19" spans="2:14" s="5" customFormat="1" ht="25.5">
      <c r="B19" s="63"/>
      <c r="C19" s="48" t="s">
        <v>163</v>
      </c>
      <c r="D19" s="4" t="s">
        <v>7</v>
      </c>
      <c r="E19" s="4" t="s">
        <v>93</v>
      </c>
      <c r="F19" s="18"/>
      <c r="G19" s="18">
        <v>876</v>
      </c>
      <c r="H19" s="51">
        <f t="shared" si="0"/>
        <v>876</v>
      </c>
      <c r="I19" s="18"/>
      <c r="J19" s="18">
        <v>876</v>
      </c>
      <c r="K19" s="51">
        <f t="shared" si="1"/>
        <v>876</v>
      </c>
      <c r="L19" s="18">
        <f t="shared" si="3"/>
        <v>0</v>
      </c>
      <c r="M19" s="18">
        <f t="shared" si="2"/>
        <v>0</v>
      </c>
      <c r="N19" s="51">
        <f t="shared" si="4"/>
        <v>0</v>
      </c>
    </row>
    <row r="20" spans="2:14" s="5" customFormat="1" ht="25.5">
      <c r="B20" s="63"/>
      <c r="C20" s="48" t="s">
        <v>143</v>
      </c>
      <c r="D20" s="4" t="s">
        <v>7</v>
      </c>
      <c r="E20" s="4" t="s">
        <v>93</v>
      </c>
      <c r="F20" s="18"/>
      <c r="G20" s="18">
        <v>1000</v>
      </c>
      <c r="H20" s="51">
        <f t="shared" si="0"/>
        <v>1000</v>
      </c>
      <c r="I20" s="18"/>
      <c r="J20" s="18">
        <v>1000</v>
      </c>
      <c r="K20" s="51">
        <f t="shared" si="1"/>
        <v>1000</v>
      </c>
      <c r="L20" s="18">
        <f t="shared" si="3"/>
        <v>0</v>
      </c>
      <c r="M20" s="18">
        <f t="shared" si="2"/>
        <v>0</v>
      </c>
      <c r="N20" s="51">
        <f t="shared" si="4"/>
        <v>0</v>
      </c>
    </row>
    <row r="21" spans="2:14" s="5" customFormat="1" ht="15.75">
      <c r="B21" s="22">
        <v>2</v>
      </c>
      <c r="C21" s="92" t="s">
        <v>89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4"/>
    </row>
    <row r="22" spans="2:14" s="5" customFormat="1" ht="12.75">
      <c r="B22" s="63"/>
      <c r="C22" s="48" t="s">
        <v>53</v>
      </c>
      <c r="D22" s="4" t="s">
        <v>7</v>
      </c>
      <c r="E22" s="4" t="s">
        <v>90</v>
      </c>
      <c r="F22" s="52">
        <v>2100</v>
      </c>
      <c r="G22" s="19"/>
      <c r="H22" s="53">
        <f>F22+G22</f>
        <v>2100</v>
      </c>
      <c r="I22" s="54">
        <v>2120</v>
      </c>
      <c r="J22" s="19"/>
      <c r="K22" s="55">
        <f>I22+J22</f>
        <v>2120</v>
      </c>
      <c r="L22" s="18">
        <f>I22-F22</f>
        <v>20</v>
      </c>
      <c r="M22" s="57">
        <f>J22-G22</f>
        <v>0</v>
      </c>
      <c r="N22" s="51">
        <f>K22-H22</f>
        <v>20</v>
      </c>
    </row>
    <row r="23" spans="2:14" s="5" customFormat="1" ht="12.75">
      <c r="B23" s="63"/>
      <c r="C23" s="48" t="s">
        <v>54</v>
      </c>
      <c r="D23" s="4" t="s">
        <v>7</v>
      </c>
      <c r="E23" s="4" t="s">
        <v>90</v>
      </c>
      <c r="F23" s="52">
        <v>21700</v>
      </c>
      <c r="G23" s="19"/>
      <c r="H23" s="20">
        <f>F23+G23</f>
        <v>21700</v>
      </c>
      <c r="I23" s="54">
        <v>18483</v>
      </c>
      <c r="J23" s="19"/>
      <c r="K23" s="20">
        <f>I23+J23</f>
        <v>18483</v>
      </c>
      <c r="L23" s="18">
        <f aca="true" t="shared" si="5" ref="L23:L31">I23-F23</f>
        <v>-3217</v>
      </c>
      <c r="M23" s="57">
        <f>J23-G23</f>
        <v>0</v>
      </c>
      <c r="N23" s="51">
        <f aca="true" t="shared" si="6" ref="N23:N31">K23-H23</f>
        <v>-3217</v>
      </c>
    </row>
    <row r="24" spans="2:14" s="5" customFormat="1" ht="12.75">
      <c r="B24" s="63"/>
      <c r="C24" s="48" t="s">
        <v>55</v>
      </c>
      <c r="D24" s="4" t="s">
        <v>7</v>
      </c>
      <c r="E24" s="4" t="s">
        <v>90</v>
      </c>
      <c r="F24" s="52">
        <v>47400</v>
      </c>
      <c r="G24" s="19"/>
      <c r="H24" s="20">
        <f>F24+G24</f>
        <v>47400</v>
      </c>
      <c r="I24" s="54">
        <v>55550</v>
      </c>
      <c r="J24" s="19"/>
      <c r="K24" s="20">
        <f>I24+J24</f>
        <v>55550</v>
      </c>
      <c r="L24" s="18">
        <f t="shared" si="5"/>
        <v>8150</v>
      </c>
      <c r="M24" s="57">
        <f>J24-G24</f>
        <v>0</v>
      </c>
      <c r="N24" s="51">
        <f t="shared" si="6"/>
        <v>8150</v>
      </c>
    </row>
    <row r="25" spans="2:14" s="5" customFormat="1" ht="12.75">
      <c r="B25" s="63"/>
      <c r="C25" s="48" t="s">
        <v>266</v>
      </c>
      <c r="D25" s="4" t="s">
        <v>48</v>
      </c>
      <c r="E25" s="4" t="s">
        <v>90</v>
      </c>
      <c r="F25" s="18"/>
      <c r="G25" s="9">
        <v>6500</v>
      </c>
      <c r="H25" s="10">
        <f aca="true" t="shared" si="7" ref="H25:H31">F25+G25</f>
        <v>6500</v>
      </c>
      <c r="I25" s="16"/>
      <c r="J25" s="9">
        <v>5716</v>
      </c>
      <c r="K25" s="10">
        <f aca="true" t="shared" si="8" ref="K25:K31">I25+J25</f>
        <v>5716</v>
      </c>
      <c r="L25" s="18">
        <f t="shared" si="5"/>
        <v>0</v>
      </c>
      <c r="M25" s="18">
        <f aca="true" t="shared" si="9" ref="M25:M31">J25-G25</f>
        <v>-784</v>
      </c>
      <c r="N25" s="51">
        <f t="shared" si="6"/>
        <v>-784</v>
      </c>
    </row>
    <row r="26" spans="2:14" s="5" customFormat="1" ht="25.5">
      <c r="B26" s="63"/>
      <c r="C26" s="48" t="s">
        <v>62</v>
      </c>
      <c r="D26" s="4" t="s">
        <v>6</v>
      </c>
      <c r="E26" s="4" t="s">
        <v>116</v>
      </c>
      <c r="F26" s="52">
        <v>16</v>
      </c>
      <c r="G26" s="19"/>
      <c r="H26" s="20">
        <f t="shared" si="7"/>
        <v>16</v>
      </c>
      <c r="I26" s="54">
        <v>14</v>
      </c>
      <c r="J26" s="19"/>
      <c r="K26" s="20">
        <f t="shared" si="8"/>
        <v>14</v>
      </c>
      <c r="L26" s="18">
        <f t="shared" si="5"/>
        <v>-2</v>
      </c>
      <c r="M26" s="57">
        <f t="shared" si="9"/>
        <v>0</v>
      </c>
      <c r="N26" s="51">
        <f t="shared" si="6"/>
        <v>-2</v>
      </c>
    </row>
    <row r="27" spans="2:14" s="5" customFormat="1" ht="12.75">
      <c r="B27" s="63"/>
      <c r="C27" s="48" t="s">
        <v>144</v>
      </c>
      <c r="D27" s="4" t="s">
        <v>39</v>
      </c>
      <c r="E27" s="4" t="s">
        <v>94</v>
      </c>
      <c r="F27" s="52"/>
      <c r="G27" s="19">
        <v>84</v>
      </c>
      <c r="H27" s="20">
        <f t="shared" si="7"/>
        <v>84</v>
      </c>
      <c r="I27" s="54"/>
      <c r="J27" s="19">
        <v>84</v>
      </c>
      <c r="K27" s="20">
        <f t="shared" si="8"/>
        <v>84</v>
      </c>
      <c r="L27" s="18">
        <f t="shared" si="5"/>
        <v>0</v>
      </c>
      <c r="M27" s="57">
        <f t="shared" si="9"/>
        <v>0</v>
      </c>
      <c r="N27" s="51">
        <f t="shared" si="6"/>
        <v>0</v>
      </c>
    </row>
    <row r="28" spans="2:14" s="5" customFormat="1" ht="12.75">
      <c r="B28" s="63"/>
      <c r="C28" s="48" t="s">
        <v>145</v>
      </c>
      <c r="D28" s="4" t="s">
        <v>7</v>
      </c>
      <c r="E28" s="4" t="s">
        <v>90</v>
      </c>
      <c r="F28" s="52"/>
      <c r="G28" s="19">
        <v>1000</v>
      </c>
      <c r="H28" s="20">
        <f t="shared" si="7"/>
        <v>1000</v>
      </c>
      <c r="I28" s="54"/>
      <c r="J28" s="19">
        <v>1000</v>
      </c>
      <c r="K28" s="20">
        <f t="shared" si="8"/>
        <v>1000</v>
      </c>
      <c r="L28" s="18">
        <f t="shared" si="5"/>
        <v>0</v>
      </c>
      <c r="M28" s="57">
        <f t="shared" si="9"/>
        <v>0</v>
      </c>
      <c r="N28" s="51">
        <f t="shared" si="6"/>
        <v>0</v>
      </c>
    </row>
    <row r="29" spans="2:14" s="74" customFormat="1" ht="12.75">
      <c r="B29" s="63"/>
      <c r="C29" s="48" t="s">
        <v>164</v>
      </c>
      <c r="D29" s="4" t="s">
        <v>47</v>
      </c>
      <c r="E29" s="4" t="s">
        <v>90</v>
      </c>
      <c r="F29" s="52"/>
      <c r="G29" s="19">
        <v>3000</v>
      </c>
      <c r="H29" s="20">
        <f t="shared" si="7"/>
        <v>3000</v>
      </c>
      <c r="I29" s="54"/>
      <c r="J29" s="19">
        <v>2250</v>
      </c>
      <c r="K29" s="20">
        <f t="shared" si="8"/>
        <v>2250</v>
      </c>
      <c r="L29" s="18">
        <f t="shared" si="5"/>
        <v>0</v>
      </c>
      <c r="M29" s="57">
        <f t="shared" si="9"/>
        <v>-750</v>
      </c>
      <c r="N29" s="51">
        <f t="shared" si="6"/>
        <v>-750</v>
      </c>
    </row>
    <row r="30" spans="2:14" s="74" customFormat="1" ht="12.75">
      <c r="B30" s="63"/>
      <c r="C30" s="48" t="s">
        <v>165</v>
      </c>
      <c r="D30" s="4" t="s">
        <v>47</v>
      </c>
      <c r="E30" s="4" t="s">
        <v>90</v>
      </c>
      <c r="F30" s="52"/>
      <c r="G30" s="19">
        <v>642</v>
      </c>
      <c r="H30" s="20">
        <f t="shared" si="7"/>
        <v>642</v>
      </c>
      <c r="I30" s="54"/>
      <c r="J30" s="19">
        <v>200</v>
      </c>
      <c r="K30" s="20">
        <f t="shared" si="8"/>
        <v>200</v>
      </c>
      <c r="L30" s="18">
        <f t="shared" si="5"/>
        <v>0</v>
      </c>
      <c r="M30" s="57">
        <f t="shared" si="9"/>
        <v>-442</v>
      </c>
      <c r="N30" s="51">
        <f t="shared" si="6"/>
        <v>-442</v>
      </c>
    </row>
    <row r="31" spans="2:14" s="74" customFormat="1" ht="12.75">
      <c r="B31" s="63"/>
      <c r="C31" s="48" t="s">
        <v>166</v>
      </c>
      <c r="D31" s="4" t="s">
        <v>47</v>
      </c>
      <c r="E31" s="4" t="s">
        <v>90</v>
      </c>
      <c r="F31" s="52"/>
      <c r="G31" s="19">
        <v>4780</v>
      </c>
      <c r="H31" s="20">
        <f t="shared" si="7"/>
        <v>4780</v>
      </c>
      <c r="I31" s="54"/>
      <c r="J31" s="19">
        <v>4780</v>
      </c>
      <c r="K31" s="20">
        <f t="shared" si="8"/>
        <v>4780</v>
      </c>
      <c r="L31" s="18">
        <f t="shared" si="5"/>
        <v>0</v>
      </c>
      <c r="M31" s="57">
        <f t="shared" si="9"/>
        <v>0</v>
      </c>
      <c r="N31" s="51">
        <f t="shared" si="6"/>
        <v>0</v>
      </c>
    </row>
    <row r="32" spans="2:14" s="5" customFormat="1" ht="15.75">
      <c r="B32" s="22">
        <v>3</v>
      </c>
      <c r="C32" s="91" t="s">
        <v>91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</row>
    <row r="33" spans="2:14" s="5" customFormat="1" ht="25.5">
      <c r="B33" s="63"/>
      <c r="C33" s="48" t="s">
        <v>167</v>
      </c>
      <c r="D33" s="4" t="s">
        <v>6</v>
      </c>
      <c r="E33" s="4" t="s">
        <v>93</v>
      </c>
      <c r="F33" s="12">
        <v>11.5</v>
      </c>
      <c r="G33" s="12"/>
      <c r="H33" s="13"/>
      <c r="I33" s="12">
        <v>13</v>
      </c>
      <c r="J33" s="12"/>
      <c r="K33" s="4"/>
      <c r="L33" s="57">
        <f>I33-F33</f>
        <v>1.5</v>
      </c>
      <c r="M33" s="57">
        <f aca="true" t="shared" si="10" ref="M33:M42">J33-G33</f>
        <v>0</v>
      </c>
      <c r="N33" s="4"/>
    </row>
    <row r="34" spans="2:14" s="5" customFormat="1" ht="30" customHeight="1">
      <c r="B34" s="63"/>
      <c r="C34" s="48" t="s">
        <v>168</v>
      </c>
      <c r="D34" s="4" t="s">
        <v>6</v>
      </c>
      <c r="E34" s="4" t="s">
        <v>93</v>
      </c>
      <c r="F34" s="12">
        <v>42.6</v>
      </c>
      <c r="G34" s="12"/>
      <c r="H34" s="13"/>
      <c r="I34" s="12">
        <v>48.3</v>
      </c>
      <c r="J34" s="12"/>
      <c r="K34" s="4"/>
      <c r="L34" s="57">
        <f aca="true" t="shared" si="11" ref="L34:L42">I34-F34</f>
        <v>5.699999999999996</v>
      </c>
      <c r="M34" s="57">
        <f t="shared" si="10"/>
        <v>0</v>
      </c>
      <c r="N34" s="4"/>
    </row>
    <row r="35" spans="2:14" s="5" customFormat="1" ht="25.5">
      <c r="B35" s="63"/>
      <c r="C35" s="48" t="s">
        <v>169</v>
      </c>
      <c r="D35" s="4" t="s">
        <v>7</v>
      </c>
      <c r="E35" s="4" t="s">
        <v>93</v>
      </c>
      <c r="F35" s="12">
        <v>1.1</v>
      </c>
      <c r="G35" s="12"/>
      <c r="H35" s="13"/>
      <c r="I35" s="12">
        <v>0.7</v>
      </c>
      <c r="J35" s="12"/>
      <c r="K35" s="4"/>
      <c r="L35" s="57">
        <f t="shared" si="11"/>
        <v>-0.40000000000000013</v>
      </c>
      <c r="M35" s="57">
        <f t="shared" si="10"/>
        <v>0</v>
      </c>
      <c r="N35" s="4"/>
    </row>
    <row r="36" spans="2:14" s="5" customFormat="1" ht="12.75">
      <c r="B36" s="63"/>
      <c r="C36" s="48" t="s">
        <v>63</v>
      </c>
      <c r="D36" s="4" t="s">
        <v>42</v>
      </c>
      <c r="E36" s="4" t="s">
        <v>93</v>
      </c>
      <c r="F36" s="12"/>
      <c r="G36" s="12">
        <v>3.3</v>
      </c>
      <c r="H36" s="13"/>
      <c r="I36" s="12"/>
      <c r="J36" s="12">
        <v>3.1</v>
      </c>
      <c r="K36" s="4"/>
      <c r="L36" s="57">
        <f t="shared" si="11"/>
        <v>0</v>
      </c>
      <c r="M36" s="57">
        <f t="shared" si="10"/>
        <v>-0.19999999999999973</v>
      </c>
      <c r="N36" s="4"/>
    </row>
    <row r="37" spans="2:14" s="5" customFormat="1" ht="25.5">
      <c r="B37" s="63"/>
      <c r="C37" s="48" t="s">
        <v>64</v>
      </c>
      <c r="D37" s="4" t="s">
        <v>3</v>
      </c>
      <c r="E37" s="4" t="s">
        <v>93</v>
      </c>
      <c r="F37" s="12"/>
      <c r="G37" s="12">
        <v>13.3</v>
      </c>
      <c r="H37" s="13"/>
      <c r="I37" s="12"/>
      <c r="J37" s="12">
        <v>13.1</v>
      </c>
      <c r="K37" s="4"/>
      <c r="L37" s="57">
        <f t="shared" si="11"/>
        <v>0</v>
      </c>
      <c r="M37" s="57">
        <f t="shared" si="10"/>
        <v>-0.20000000000000107</v>
      </c>
      <c r="N37" s="4"/>
    </row>
    <row r="38" spans="2:14" s="5" customFormat="1" ht="25.5">
      <c r="B38" s="63"/>
      <c r="C38" s="48" t="s">
        <v>65</v>
      </c>
      <c r="D38" s="4" t="s">
        <v>3</v>
      </c>
      <c r="E38" s="4" t="s">
        <v>93</v>
      </c>
      <c r="F38" s="12">
        <v>1</v>
      </c>
      <c r="G38" s="12"/>
      <c r="H38" s="13"/>
      <c r="I38" s="12">
        <v>1</v>
      </c>
      <c r="J38" s="12"/>
      <c r="K38" s="4"/>
      <c r="L38" s="57">
        <f t="shared" si="11"/>
        <v>0</v>
      </c>
      <c r="M38" s="57">
        <f t="shared" si="10"/>
        <v>0</v>
      </c>
      <c r="N38" s="4"/>
    </row>
    <row r="39" spans="2:14" s="5" customFormat="1" ht="12.75">
      <c r="B39" s="63"/>
      <c r="C39" s="48" t="s">
        <v>146</v>
      </c>
      <c r="D39" s="4" t="s">
        <v>42</v>
      </c>
      <c r="E39" s="4" t="s">
        <v>93</v>
      </c>
      <c r="F39" s="12"/>
      <c r="G39" s="12">
        <v>46</v>
      </c>
      <c r="H39" s="13"/>
      <c r="I39" s="12"/>
      <c r="J39" s="12">
        <v>46</v>
      </c>
      <c r="K39" s="4"/>
      <c r="L39" s="57">
        <f t="shared" si="11"/>
        <v>0</v>
      </c>
      <c r="M39" s="57">
        <f t="shared" si="10"/>
        <v>0</v>
      </c>
      <c r="N39" s="4"/>
    </row>
    <row r="40" spans="2:14" s="74" customFormat="1" ht="12.75">
      <c r="B40" s="63"/>
      <c r="C40" s="48" t="s">
        <v>170</v>
      </c>
      <c r="D40" s="4" t="s">
        <v>42</v>
      </c>
      <c r="E40" s="4" t="s">
        <v>93</v>
      </c>
      <c r="F40" s="12"/>
      <c r="G40" s="12">
        <v>17</v>
      </c>
      <c r="H40" s="13"/>
      <c r="I40" s="12"/>
      <c r="J40" s="12">
        <v>35.8</v>
      </c>
      <c r="K40" s="4"/>
      <c r="L40" s="57">
        <f t="shared" si="11"/>
        <v>0</v>
      </c>
      <c r="M40" s="57">
        <f t="shared" si="10"/>
        <v>18.799999999999997</v>
      </c>
      <c r="N40" s="4"/>
    </row>
    <row r="41" spans="2:14" s="74" customFormat="1" ht="12.75">
      <c r="B41" s="63"/>
      <c r="C41" s="48" t="s">
        <v>171</v>
      </c>
      <c r="D41" s="4" t="s">
        <v>42</v>
      </c>
      <c r="E41" s="4" t="s">
        <v>93</v>
      </c>
      <c r="F41" s="12"/>
      <c r="G41" s="12">
        <v>4.1</v>
      </c>
      <c r="H41" s="13"/>
      <c r="I41" s="12"/>
      <c r="J41" s="12">
        <v>6</v>
      </c>
      <c r="K41" s="4"/>
      <c r="L41" s="57">
        <f t="shared" si="11"/>
        <v>0</v>
      </c>
      <c r="M41" s="57">
        <f t="shared" si="10"/>
        <v>1.9000000000000004</v>
      </c>
      <c r="N41" s="4"/>
    </row>
    <row r="42" spans="2:14" s="74" customFormat="1" ht="12.75">
      <c r="B42" s="63"/>
      <c r="C42" s="48" t="s">
        <v>172</v>
      </c>
      <c r="D42" s="4" t="s">
        <v>42</v>
      </c>
      <c r="E42" s="4" t="s">
        <v>93</v>
      </c>
      <c r="F42" s="12"/>
      <c r="G42" s="12">
        <v>9.7</v>
      </c>
      <c r="H42" s="13"/>
      <c r="I42" s="12"/>
      <c r="J42" s="12">
        <v>31.9</v>
      </c>
      <c r="K42" s="4"/>
      <c r="L42" s="57">
        <f t="shared" si="11"/>
        <v>0</v>
      </c>
      <c r="M42" s="57">
        <f t="shared" si="10"/>
        <v>22.2</v>
      </c>
      <c r="N42" s="4"/>
    </row>
    <row r="43" spans="2:14" s="5" customFormat="1" ht="15.75">
      <c r="B43" s="22">
        <v>4</v>
      </c>
      <c r="C43" s="91" t="s">
        <v>92</v>
      </c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</row>
    <row r="44" spans="2:14" s="5" customFormat="1" ht="25.5">
      <c r="B44" s="63"/>
      <c r="C44" s="48" t="s">
        <v>147</v>
      </c>
      <c r="D44" s="4" t="s">
        <v>14</v>
      </c>
      <c r="E44" s="4" t="s">
        <v>90</v>
      </c>
      <c r="F44" s="9">
        <v>100</v>
      </c>
      <c r="G44" s="9"/>
      <c r="H44" s="10"/>
      <c r="I44" s="9">
        <v>100</v>
      </c>
      <c r="J44" s="9"/>
      <c r="K44" s="4"/>
      <c r="L44" s="57">
        <f>I44-F44</f>
        <v>0</v>
      </c>
      <c r="M44" s="57">
        <f aca="true" t="shared" si="12" ref="M44:M49">J44-G44</f>
        <v>0</v>
      </c>
      <c r="N44" s="18"/>
    </row>
    <row r="45" spans="2:14" s="5" customFormat="1" ht="25.5">
      <c r="B45" s="63"/>
      <c r="C45" s="48" t="s">
        <v>148</v>
      </c>
      <c r="D45" s="4" t="s">
        <v>14</v>
      </c>
      <c r="E45" s="4" t="s">
        <v>94</v>
      </c>
      <c r="F45" s="9"/>
      <c r="G45" s="12">
        <v>100</v>
      </c>
      <c r="H45" s="10"/>
      <c r="I45" s="9"/>
      <c r="J45" s="12">
        <v>100</v>
      </c>
      <c r="K45" s="88"/>
      <c r="L45" s="57">
        <f>I45-F45</f>
        <v>0</v>
      </c>
      <c r="M45" s="57">
        <f t="shared" si="12"/>
        <v>0</v>
      </c>
      <c r="N45" s="18"/>
    </row>
    <row r="46" spans="2:14" s="5" customFormat="1" ht="38.25">
      <c r="B46" s="63"/>
      <c r="C46" s="48" t="s">
        <v>66</v>
      </c>
      <c r="D46" s="4" t="s">
        <v>14</v>
      </c>
      <c r="E46" s="4" t="s">
        <v>90</v>
      </c>
      <c r="F46" s="9"/>
      <c r="G46" s="12">
        <v>100</v>
      </c>
      <c r="H46" s="10"/>
      <c r="I46" s="9"/>
      <c r="J46" s="12">
        <v>87.9</v>
      </c>
      <c r="K46" s="4"/>
      <c r="L46" s="57">
        <f>I46-F46</f>
        <v>0</v>
      </c>
      <c r="M46" s="57">
        <f>J46-G46</f>
        <v>-12.099999999999994</v>
      </c>
      <c r="N46" s="18"/>
    </row>
    <row r="47" spans="2:14" s="5" customFormat="1" ht="25.5">
      <c r="B47" s="63"/>
      <c r="C47" s="48" t="s">
        <v>129</v>
      </c>
      <c r="D47" s="4" t="s">
        <v>14</v>
      </c>
      <c r="E47" s="4" t="s">
        <v>90</v>
      </c>
      <c r="F47" s="58">
        <v>100</v>
      </c>
      <c r="G47" s="58"/>
      <c r="H47" s="59"/>
      <c r="I47" s="58">
        <v>87.5</v>
      </c>
      <c r="J47" s="58"/>
      <c r="K47" s="60"/>
      <c r="L47" s="57">
        <f>I47-F47</f>
        <v>-12.5</v>
      </c>
      <c r="M47" s="57">
        <f t="shared" si="12"/>
        <v>0</v>
      </c>
      <c r="N47" s="18"/>
    </row>
    <row r="48" spans="2:14" s="5" customFormat="1" ht="30" customHeight="1">
      <c r="B48" s="63"/>
      <c r="C48" s="48" t="s">
        <v>261</v>
      </c>
      <c r="D48" s="4" t="s">
        <v>14</v>
      </c>
      <c r="E48" s="4" t="s">
        <v>90</v>
      </c>
      <c r="F48" s="58">
        <v>100</v>
      </c>
      <c r="G48" s="58">
        <v>100</v>
      </c>
      <c r="H48" s="59"/>
      <c r="I48" s="58">
        <v>99</v>
      </c>
      <c r="J48" s="58">
        <v>100</v>
      </c>
      <c r="K48" s="60"/>
      <c r="L48" s="57">
        <f>I48-F48</f>
        <v>-1</v>
      </c>
      <c r="M48" s="57">
        <f t="shared" si="12"/>
        <v>0</v>
      </c>
      <c r="N48" s="45"/>
    </row>
    <row r="49" spans="1:14" s="28" customFormat="1" ht="12.75">
      <c r="A49" s="5"/>
      <c r="B49" s="63"/>
      <c r="C49" s="48" t="s">
        <v>173</v>
      </c>
      <c r="D49" s="4" t="s">
        <v>14</v>
      </c>
      <c r="E49" s="4" t="s">
        <v>90</v>
      </c>
      <c r="F49" s="9"/>
      <c r="G49" s="58">
        <v>100</v>
      </c>
      <c r="H49" s="58"/>
      <c r="I49" s="58"/>
      <c r="J49" s="58">
        <v>100</v>
      </c>
      <c r="K49" s="4"/>
      <c r="L49" s="57">
        <f>I49-F49</f>
        <v>0</v>
      </c>
      <c r="M49" s="57">
        <f t="shared" si="12"/>
        <v>0</v>
      </c>
      <c r="N49" s="4"/>
    </row>
    <row r="50" spans="1:14" s="73" customFormat="1" ht="12.75">
      <c r="A50" s="74"/>
      <c r="B50" s="63"/>
      <c r="C50" s="48" t="s">
        <v>174</v>
      </c>
      <c r="D50" s="4" t="s">
        <v>14</v>
      </c>
      <c r="E50" s="4" t="s">
        <v>90</v>
      </c>
      <c r="F50" s="9"/>
      <c r="G50" s="58">
        <v>100</v>
      </c>
      <c r="H50" s="58"/>
      <c r="I50" s="58"/>
      <c r="J50" s="58">
        <v>100</v>
      </c>
      <c r="K50" s="4"/>
      <c r="L50" s="57">
        <f>I50-F50</f>
        <v>0</v>
      </c>
      <c r="M50" s="57">
        <f>J50-G50</f>
        <v>0</v>
      </c>
      <c r="N50" s="4"/>
    </row>
    <row r="51" spans="2:14" s="28" customFormat="1" ht="12.75">
      <c r="B51" s="63"/>
      <c r="C51" s="48" t="s">
        <v>260</v>
      </c>
      <c r="D51" s="4" t="s">
        <v>14</v>
      </c>
      <c r="E51" s="4" t="s">
        <v>90</v>
      </c>
      <c r="F51" s="9"/>
      <c r="G51" s="58">
        <v>100</v>
      </c>
      <c r="H51" s="58"/>
      <c r="I51" s="58"/>
      <c r="J51" s="58">
        <v>100</v>
      </c>
      <c r="K51" s="4"/>
      <c r="L51" s="57">
        <f>I51-F51</f>
        <v>0</v>
      </c>
      <c r="M51" s="57">
        <f>J51-G51</f>
        <v>0</v>
      </c>
      <c r="N51" s="4"/>
    </row>
    <row r="52" spans="2:14" s="73" customFormat="1" ht="25.5">
      <c r="B52" s="63"/>
      <c r="C52" s="48" t="s">
        <v>175</v>
      </c>
      <c r="D52" s="4" t="s">
        <v>14</v>
      </c>
      <c r="E52" s="4" t="s">
        <v>90</v>
      </c>
      <c r="F52" s="9"/>
      <c r="G52" s="58">
        <v>100</v>
      </c>
      <c r="H52" s="58"/>
      <c r="I52" s="58"/>
      <c r="J52" s="58">
        <v>100</v>
      </c>
      <c r="K52" s="4"/>
      <c r="L52" s="57">
        <f>I52-F52</f>
        <v>0</v>
      </c>
      <c r="M52" s="57">
        <f>J52-G52</f>
        <v>0</v>
      </c>
      <c r="N52" s="4"/>
    </row>
    <row r="53" spans="2:13" s="73" customFormat="1" ht="15.75" customHeight="1">
      <c r="B53" s="77"/>
      <c r="C53" s="75"/>
      <c r="F53" s="30"/>
      <c r="G53" s="33"/>
      <c r="H53" s="33"/>
      <c r="I53" s="33"/>
      <c r="J53" s="33"/>
      <c r="L53" s="76"/>
      <c r="M53" s="76"/>
    </row>
    <row r="54" spans="2:14" s="28" customFormat="1" ht="24.75" customHeight="1">
      <c r="B54" s="101" t="s">
        <v>265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</row>
    <row r="55" spans="2:14" s="28" customFormat="1" ht="18" customHeight="1">
      <c r="B55" s="109" t="s">
        <v>77</v>
      </c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</row>
    <row r="56" spans="2:14" s="28" customFormat="1" ht="14.25" customHeight="1">
      <c r="B56" s="108" t="s">
        <v>4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</row>
    <row r="57" spans="2:14" s="28" customFormat="1" ht="20.25" customHeight="1">
      <c r="B57" s="112" t="s">
        <v>161</v>
      </c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</row>
    <row r="58" spans="2:14" s="28" customFormat="1" ht="15.75">
      <c r="B58" s="111" t="s">
        <v>17</v>
      </c>
      <c r="C58" s="111"/>
      <c r="D58" s="43"/>
      <c r="E58" s="105" t="s">
        <v>95</v>
      </c>
      <c r="F58" s="105"/>
      <c r="G58" s="105"/>
      <c r="H58" s="105"/>
      <c r="I58" s="105"/>
      <c r="J58" s="105"/>
      <c r="K58" s="105"/>
      <c r="L58" s="105"/>
      <c r="M58" s="105"/>
      <c r="N58" s="105"/>
    </row>
    <row r="59" spans="2:14" s="28" customFormat="1" ht="15.75">
      <c r="B59" s="106" t="s">
        <v>79</v>
      </c>
      <c r="C59" s="106"/>
      <c r="D59" s="3"/>
      <c r="E59" s="107" t="s">
        <v>80</v>
      </c>
      <c r="F59" s="107"/>
      <c r="G59" s="107"/>
      <c r="H59" s="107"/>
      <c r="I59" s="107"/>
      <c r="J59" s="107"/>
      <c r="K59" s="107"/>
      <c r="L59" s="107"/>
      <c r="M59" s="107"/>
      <c r="N59" s="107"/>
    </row>
    <row r="60" spans="2:14" s="28" customFormat="1" ht="15.75">
      <c r="B60" s="44"/>
      <c r="C60" s="3"/>
      <c r="D60" s="3"/>
      <c r="E60" s="5"/>
      <c r="F60" s="3"/>
      <c r="G60" s="3"/>
      <c r="H60" s="3"/>
      <c r="I60" s="3"/>
      <c r="J60" s="3"/>
      <c r="K60" s="3"/>
      <c r="L60" s="27"/>
      <c r="M60" s="102" t="s">
        <v>162</v>
      </c>
      <c r="N60" s="102"/>
    </row>
    <row r="61" spans="2:14" s="28" customFormat="1" ht="26.25" customHeight="1">
      <c r="B61" s="95" t="s">
        <v>82</v>
      </c>
      <c r="C61" s="95" t="s">
        <v>83</v>
      </c>
      <c r="D61" s="95" t="s">
        <v>5</v>
      </c>
      <c r="E61" s="96" t="s">
        <v>84</v>
      </c>
      <c r="F61" s="98" t="s">
        <v>85</v>
      </c>
      <c r="G61" s="98"/>
      <c r="H61" s="98"/>
      <c r="I61" s="98" t="s">
        <v>86</v>
      </c>
      <c r="J61" s="98"/>
      <c r="K61" s="98"/>
      <c r="L61" s="98" t="s">
        <v>87</v>
      </c>
      <c r="M61" s="98"/>
      <c r="N61" s="98"/>
    </row>
    <row r="62" spans="2:14" s="28" customFormat="1" ht="25.5">
      <c r="B62" s="95"/>
      <c r="C62" s="95"/>
      <c r="D62" s="95"/>
      <c r="E62" s="97"/>
      <c r="F62" s="63" t="s">
        <v>0</v>
      </c>
      <c r="G62" s="63" t="s">
        <v>1</v>
      </c>
      <c r="H62" s="35" t="s">
        <v>2</v>
      </c>
      <c r="I62" s="63" t="s">
        <v>0</v>
      </c>
      <c r="J62" s="63" t="s">
        <v>1</v>
      </c>
      <c r="K62" s="35" t="s">
        <v>2</v>
      </c>
      <c r="L62" s="63" t="s">
        <v>0</v>
      </c>
      <c r="M62" s="63" t="s">
        <v>1</v>
      </c>
      <c r="N62" s="35" t="s">
        <v>2</v>
      </c>
    </row>
    <row r="63" spans="2:14" ht="15.75">
      <c r="B63" s="22">
        <v>1</v>
      </c>
      <c r="C63" s="92" t="s">
        <v>88</v>
      </c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4"/>
    </row>
    <row r="64" spans="2:14" s="6" customFormat="1" ht="37.5" customHeight="1">
      <c r="B64" s="34"/>
      <c r="C64" s="1" t="s">
        <v>31</v>
      </c>
      <c r="D64" s="4" t="s">
        <v>7</v>
      </c>
      <c r="E64" s="4" t="s">
        <v>96</v>
      </c>
      <c r="F64" s="16">
        <v>27</v>
      </c>
      <c r="G64" s="16"/>
      <c r="H64" s="17">
        <f>F64+G64</f>
        <v>27</v>
      </c>
      <c r="I64" s="16">
        <v>27</v>
      </c>
      <c r="J64" s="16"/>
      <c r="K64" s="17">
        <f>I64+J64</f>
        <v>27</v>
      </c>
      <c r="L64" s="9">
        <f>I64-F64</f>
        <v>0</v>
      </c>
      <c r="M64" s="9"/>
      <c r="N64" s="10">
        <f>K64-H64</f>
        <v>0</v>
      </c>
    </row>
    <row r="65" spans="2:14" s="6" customFormat="1" ht="15">
      <c r="B65" s="34"/>
      <c r="C65" s="1" t="s">
        <v>32</v>
      </c>
      <c r="D65" s="4" t="s">
        <v>6</v>
      </c>
      <c r="E65" s="4" t="s">
        <v>114</v>
      </c>
      <c r="F65" s="16">
        <v>717</v>
      </c>
      <c r="G65" s="16"/>
      <c r="H65" s="17">
        <f>F65+G65</f>
        <v>717</v>
      </c>
      <c r="I65" s="16">
        <v>671</v>
      </c>
      <c r="J65" s="16"/>
      <c r="K65" s="17">
        <f>I65+J65</f>
        <v>671</v>
      </c>
      <c r="L65" s="9">
        <f>I65-F65</f>
        <v>-46</v>
      </c>
      <c r="M65" s="9"/>
      <c r="N65" s="10">
        <f>K65-H65</f>
        <v>-46</v>
      </c>
    </row>
    <row r="66" spans="2:14" s="6" customFormat="1" ht="25.5">
      <c r="B66" s="34"/>
      <c r="C66" s="1" t="s">
        <v>33</v>
      </c>
      <c r="D66" s="4" t="s">
        <v>6</v>
      </c>
      <c r="E66" s="4" t="s">
        <v>114</v>
      </c>
      <c r="F66" s="16">
        <v>2498</v>
      </c>
      <c r="G66" s="16"/>
      <c r="H66" s="17">
        <f>F66+G66</f>
        <v>2498</v>
      </c>
      <c r="I66" s="16">
        <v>2355</v>
      </c>
      <c r="J66" s="16"/>
      <c r="K66" s="17">
        <f>I66+J66</f>
        <v>2355</v>
      </c>
      <c r="L66" s="9">
        <f>I66-F66</f>
        <v>-143</v>
      </c>
      <c r="M66" s="9"/>
      <c r="N66" s="10">
        <f>K66-H66</f>
        <v>-143</v>
      </c>
    </row>
    <row r="67" spans="2:14" s="6" customFormat="1" ht="15.75">
      <c r="B67" s="22">
        <v>2</v>
      </c>
      <c r="C67" s="92" t="s">
        <v>89</v>
      </c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4"/>
    </row>
    <row r="68" spans="2:14" s="6" customFormat="1" ht="15">
      <c r="B68" s="78"/>
      <c r="C68" s="1" t="s">
        <v>30</v>
      </c>
      <c r="D68" s="4" t="s">
        <v>7</v>
      </c>
      <c r="E68" s="4" t="s">
        <v>97</v>
      </c>
      <c r="F68" s="19">
        <v>177615</v>
      </c>
      <c r="G68" s="19"/>
      <c r="H68" s="20">
        <f aca="true" t="shared" si="13" ref="H68:H77">F68+G68</f>
        <v>177615</v>
      </c>
      <c r="I68" s="19">
        <v>144567</v>
      </c>
      <c r="J68" s="19"/>
      <c r="K68" s="20">
        <f aca="true" t="shared" si="14" ref="K68:K77">I68+J68</f>
        <v>144567</v>
      </c>
      <c r="L68" s="9">
        <f>I68-F68</f>
        <v>-33048</v>
      </c>
      <c r="M68" s="9">
        <f aca="true" t="shared" si="15" ref="M68:M77">J68-G68</f>
        <v>0</v>
      </c>
      <c r="N68" s="10">
        <f aca="true" t="shared" si="16" ref="N68:N77">K68-H68</f>
        <v>-33048</v>
      </c>
    </row>
    <row r="69" spans="2:14" s="6" customFormat="1" ht="25.5">
      <c r="B69" s="78"/>
      <c r="C69" s="1" t="s">
        <v>56</v>
      </c>
      <c r="D69" s="4" t="s">
        <v>134</v>
      </c>
      <c r="E69" s="4" t="s">
        <v>99</v>
      </c>
      <c r="F69" s="19">
        <v>5</v>
      </c>
      <c r="G69" s="19">
        <v>30</v>
      </c>
      <c r="H69" s="20">
        <f t="shared" si="13"/>
        <v>35</v>
      </c>
      <c r="I69" s="19">
        <v>5</v>
      </c>
      <c r="J69" s="19">
        <v>21</v>
      </c>
      <c r="K69" s="20">
        <f t="shared" si="14"/>
        <v>26</v>
      </c>
      <c r="L69" s="9">
        <f aca="true" t="shared" si="17" ref="L69:L77">I69-F69</f>
        <v>0</v>
      </c>
      <c r="M69" s="9">
        <f t="shared" si="15"/>
        <v>-9</v>
      </c>
      <c r="N69" s="10">
        <f t="shared" si="16"/>
        <v>-9</v>
      </c>
    </row>
    <row r="70" spans="2:14" s="6" customFormat="1" ht="25.5">
      <c r="B70" s="78"/>
      <c r="C70" s="1" t="s">
        <v>10</v>
      </c>
      <c r="D70" s="4" t="s">
        <v>7</v>
      </c>
      <c r="E70" s="61" t="s">
        <v>90</v>
      </c>
      <c r="F70" s="19">
        <v>14</v>
      </c>
      <c r="G70" s="19">
        <v>629</v>
      </c>
      <c r="H70" s="20">
        <f t="shared" si="13"/>
        <v>643</v>
      </c>
      <c r="I70" s="19">
        <v>14</v>
      </c>
      <c r="J70" s="19">
        <v>288</v>
      </c>
      <c r="K70" s="20">
        <f t="shared" si="14"/>
        <v>302</v>
      </c>
      <c r="L70" s="9">
        <f t="shared" si="17"/>
        <v>0</v>
      </c>
      <c r="M70" s="9">
        <f t="shared" si="15"/>
        <v>-341</v>
      </c>
      <c r="N70" s="10">
        <f t="shared" si="16"/>
        <v>-341</v>
      </c>
    </row>
    <row r="71" spans="2:14" s="6" customFormat="1" ht="15">
      <c r="B71" s="78"/>
      <c r="C71" s="1" t="s">
        <v>117</v>
      </c>
      <c r="D71" s="4" t="s">
        <v>7</v>
      </c>
      <c r="E71" s="4" t="s">
        <v>90</v>
      </c>
      <c r="F71" s="19"/>
      <c r="G71" s="19">
        <v>233</v>
      </c>
      <c r="H71" s="20">
        <f t="shared" si="13"/>
        <v>233</v>
      </c>
      <c r="I71" s="19"/>
      <c r="J71" s="19">
        <v>69</v>
      </c>
      <c r="K71" s="20">
        <f t="shared" si="14"/>
        <v>69</v>
      </c>
      <c r="L71" s="9">
        <f t="shared" si="17"/>
        <v>0</v>
      </c>
      <c r="M71" s="9">
        <f t="shared" si="15"/>
        <v>-164</v>
      </c>
      <c r="N71" s="10">
        <f t="shared" si="16"/>
        <v>-164</v>
      </c>
    </row>
    <row r="72" spans="2:14" s="6" customFormat="1" ht="25.5">
      <c r="B72" s="78"/>
      <c r="C72" s="1" t="s">
        <v>141</v>
      </c>
      <c r="D72" s="4" t="s">
        <v>47</v>
      </c>
      <c r="E72" s="4" t="s">
        <v>90</v>
      </c>
      <c r="F72" s="11"/>
      <c r="G72" s="11">
        <v>4</v>
      </c>
      <c r="H72" s="56">
        <f t="shared" si="13"/>
        <v>4</v>
      </c>
      <c r="I72" s="11"/>
      <c r="J72" s="11">
        <v>2</v>
      </c>
      <c r="K72" s="56">
        <f t="shared" si="14"/>
        <v>2</v>
      </c>
      <c r="L72" s="9">
        <f t="shared" si="17"/>
        <v>0</v>
      </c>
      <c r="M72" s="9">
        <f t="shared" si="15"/>
        <v>-2</v>
      </c>
      <c r="N72" s="10">
        <f t="shared" si="16"/>
        <v>-2</v>
      </c>
    </row>
    <row r="73" spans="2:14" s="6" customFormat="1" ht="15">
      <c r="B73" s="78"/>
      <c r="C73" s="1" t="s">
        <v>255</v>
      </c>
      <c r="D73" s="4" t="s">
        <v>15</v>
      </c>
      <c r="E73" s="4" t="s">
        <v>90</v>
      </c>
      <c r="F73" s="11"/>
      <c r="G73" s="11">
        <v>271.6</v>
      </c>
      <c r="H73" s="56">
        <f t="shared" si="13"/>
        <v>271.6</v>
      </c>
      <c r="I73" s="11"/>
      <c r="J73" s="11">
        <v>271.6</v>
      </c>
      <c r="K73" s="56">
        <f t="shared" si="14"/>
        <v>271.6</v>
      </c>
      <c r="L73" s="9">
        <f t="shared" si="17"/>
        <v>0</v>
      </c>
      <c r="M73" s="9">
        <f t="shared" si="15"/>
        <v>0</v>
      </c>
      <c r="N73" s="10">
        <f t="shared" si="16"/>
        <v>0</v>
      </c>
    </row>
    <row r="74" spans="2:14" s="6" customFormat="1" ht="15">
      <c r="B74" s="78"/>
      <c r="C74" s="1" t="s">
        <v>177</v>
      </c>
      <c r="D74" s="4" t="s">
        <v>7</v>
      </c>
      <c r="E74" s="62" t="s">
        <v>90</v>
      </c>
      <c r="F74" s="11">
        <v>4</v>
      </c>
      <c r="G74" s="11">
        <v>383</v>
      </c>
      <c r="H74" s="56">
        <f t="shared" si="13"/>
        <v>387</v>
      </c>
      <c r="I74" s="11">
        <v>2</v>
      </c>
      <c r="J74" s="11">
        <v>299</v>
      </c>
      <c r="K74" s="56">
        <f t="shared" si="14"/>
        <v>301</v>
      </c>
      <c r="L74" s="9">
        <f t="shared" si="17"/>
        <v>-2</v>
      </c>
      <c r="M74" s="9">
        <f t="shared" si="15"/>
        <v>-84</v>
      </c>
      <c r="N74" s="10">
        <f t="shared" si="16"/>
        <v>-86</v>
      </c>
    </row>
    <row r="75" spans="2:14" s="6" customFormat="1" ht="25.5">
      <c r="B75" s="78"/>
      <c r="C75" s="1" t="s">
        <v>176</v>
      </c>
      <c r="D75" s="4" t="s">
        <v>7</v>
      </c>
      <c r="E75" s="62" t="s">
        <v>90</v>
      </c>
      <c r="F75" s="11">
        <v>2</v>
      </c>
      <c r="G75" s="11">
        <v>369</v>
      </c>
      <c r="H75" s="56">
        <f t="shared" si="13"/>
        <v>371</v>
      </c>
      <c r="I75" s="11">
        <v>10</v>
      </c>
      <c r="J75" s="11">
        <v>151</v>
      </c>
      <c r="K75" s="56">
        <f t="shared" si="14"/>
        <v>161</v>
      </c>
      <c r="L75" s="9">
        <f t="shared" si="17"/>
        <v>8</v>
      </c>
      <c r="M75" s="9">
        <f t="shared" si="15"/>
        <v>-218</v>
      </c>
      <c r="N75" s="10">
        <f t="shared" si="16"/>
        <v>-210</v>
      </c>
    </row>
    <row r="76" spans="2:14" s="6" customFormat="1" ht="15">
      <c r="B76" s="78"/>
      <c r="C76" s="1" t="s">
        <v>151</v>
      </c>
      <c r="D76" s="4" t="s">
        <v>7</v>
      </c>
      <c r="E76" s="62" t="s">
        <v>90</v>
      </c>
      <c r="F76" s="11">
        <v>29</v>
      </c>
      <c r="G76" s="11">
        <v>110</v>
      </c>
      <c r="H76" s="56">
        <f t="shared" si="13"/>
        <v>139</v>
      </c>
      <c r="I76" s="11">
        <v>28</v>
      </c>
      <c r="J76" s="11">
        <v>83</v>
      </c>
      <c r="K76" s="56">
        <f t="shared" si="14"/>
        <v>111</v>
      </c>
      <c r="L76" s="9">
        <f t="shared" si="17"/>
        <v>-1</v>
      </c>
      <c r="M76" s="9">
        <f t="shared" si="15"/>
        <v>-27</v>
      </c>
      <c r="N76" s="10">
        <f t="shared" si="16"/>
        <v>-28</v>
      </c>
    </row>
    <row r="77" spans="2:14" s="6" customFormat="1" ht="25.5">
      <c r="B77" s="78"/>
      <c r="C77" s="1" t="s">
        <v>178</v>
      </c>
      <c r="D77" s="4" t="s">
        <v>7</v>
      </c>
      <c r="E77" s="62" t="s">
        <v>90</v>
      </c>
      <c r="F77" s="11"/>
      <c r="G77" s="11">
        <v>55</v>
      </c>
      <c r="H77" s="56">
        <f t="shared" si="13"/>
        <v>55</v>
      </c>
      <c r="I77" s="11"/>
      <c r="J77" s="11">
        <v>48</v>
      </c>
      <c r="K77" s="56">
        <f t="shared" si="14"/>
        <v>48</v>
      </c>
      <c r="L77" s="9">
        <f t="shared" si="17"/>
        <v>0</v>
      </c>
      <c r="M77" s="9">
        <f t="shared" si="15"/>
        <v>-7</v>
      </c>
      <c r="N77" s="10">
        <f t="shared" si="16"/>
        <v>-7</v>
      </c>
    </row>
    <row r="78" spans="2:14" ht="15.75">
      <c r="B78" s="22">
        <v>3</v>
      </c>
      <c r="C78" s="92" t="s">
        <v>91</v>
      </c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4"/>
    </row>
    <row r="79" spans="2:14" ht="15.75">
      <c r="B79" s="79"/>
      <c r="C79" s="1" t="s">
        <v>11</v>
      </c>
      <c r="D79" s="4" t="s">
        <v>7</v>
      </c>
      <c r="E79" s="4" t="s">
        <v>93</v>
      </c>
      <c r="F79" s="9">
        <v>256</v>
      </c>
      <c r="G79" s="9"/>
      <c r="H79" s="10"/>
      <c r="I79" s="9">
        <v>215</v>
      </c>
      <c r="J79" s="9"/>
      <c r="K79" s="10"/>
      <c r="L79" s="9">
        <f>I79-F79</f>
        <v>-41</v>
      </c>
      <c r="M79" s="9">
        <f aca="true" t="shared" si="18" ref="M79:M90">J79-G79</f>
        <v>0</v>
      </c>
      <c r="N79" s="21"/>
    </row>
    <row r="80" spans="2:14" ht="15.75">
      <c r="B80" s="79"/>
      <c r="C80" s="1" t="s">
        <v>40</v>
      </c>
      <c r="D80" s="4" t="s">
        <v>3</v>
      </c>
      <c r="E80" s="4" t="s">
        <v>93</v>
      </c>
      <c r="F80" s="12">
        <v>85.5</v>
      </c>
      <c r="G80" s="12">
        <v>25.7</v>
      </c>
      <c r="H80" s="13"/>
      <c r="I80" s="12">
        <v>89.4</v>
      </c>
      <c r="J80" s="12">
        <v>25</v>
      </c>
      <c r="K80" s="13"/>
      <c r="L80" s="12">
        <f aca="true" t="shared" si="19" ref="L80:L90">I80-F80</f>
        <v>3.9000000000000057</v>
      </c>
      <c r="M80" s="12">
        <f t="shared" si="18"/>
        <v>-0.6999999999999993</v>
      </c>
      <c r="N80" s="1"/>
    </row>
    <row r="81" spans="2:14" ht="15.75">
      <c r="B81" s="79"/>
      <c r="C81" s="1" t="s">
        <v>13</v>
      </c>
      <c r="D81" s="4" t="s">
        <v>3</v>
      </c>
      <c r="E81" s="4" t="s">
        <v>93</v>
      </c>
      <c r="F81" s="12">
        <v>10176.1</v>
      </c>
      <c r="G81" s="12">
        <v>3054.9</v>
      </c>
      <c r="H81" s="13"/>
      <c r="I81" s="12">
        <v>10016.7</v>
      </c>
      <c r="J81" s="12">
        <v>2798.1</v>
      </c>
      <c r="K81" s="13"/>
      <c r="L81" s="12">
        <f t="shared" si="19"/>
        <v>-159.39999999999964</v>
      </c>
      <c r="M81" s="12">
        <f t="shared" si="18"/>
        <v>-256.8000000000002</v>
      </c>
      <c r="N81" s="1"/>
    </row>
    <row r="82" spans="2:14" ht="25.5">
      <c r="B82" s="79"/>
      <c r="C82" s="1" t="s">
        <v>120</v>
      </c>
      <c r="D82" s="4" t="s">
        <v>3</v>
      </c>
      <c r="E82" s="4" t="s">
        <v>93</v>
      </c>
      <c r="F82" s="12">
        <v>0.3</v>
      </c>
      <c r="G82" s="12">
        <v>0.6</v>
      </c>
      <c r="H82" s="13"/>
      <c r="I82" s="12">
        <v>0.3</v>
      </c>
      <c r="J82" s="12">
        <v>0.9</v>
      </c>
      <c r="K82" s="13"/>
      <c r="L82" s="12">
        <f t="shared" si="19"/>
        <v>0</v>
      </c>
      <c r="M82" s="12">
        <f t="shared" si="18"/>
        <v>0.30000000000000004</v>
      </c>
      <c r="N82" s="1"/>
    </row>
    <row r="83" spans="2:14" ht="15.75">
      <c r="B83" s="79"/>
      <c r="C83" s="1" t="s">
        <v>179</v>
      </c>
      <c r="D83" s="4" t="s">
        <v>3</v>
      </c>
      <c r="E83" s="4" t="s">
        <v>93</v>
      </c>
      <c r="F83" s="12"/>
      <c r="G83" s="12">
        <v>2.7</v>
      </c>
      <c r="H83" s="13"/>
      <c r="I83" s="12"/>
      <c r="J83" s="12">
        <v>5</v>
      </c>
      <c r="K83" s="13"/>
      <c r="L83" s="12">
        <f t="shared" si="19"/>
        <v>0</v>
      </c>
      <c r="M83" s="12">
        <f t="shared" si="18"/>
        <v>2.3</v>
      </c>
      <c r="N83" s="1"/>
    </row>
    <row r="84" spans="2:14" ht="15.75">
      <c r="B84" s="79"/>
      <c r="C84" s="1" t="s">
        <v>76</v>
      </c>
      <c r="D84" s="4" t="s">
        <v>3</v>
      </c>
      <c r="E84" s="4" t="s">
        <v>93</v>
      </c>
      <c r="F84" s="12">
        <v>1.1</v>
      </c>
      <c r="G84" s="12">
        <v>1.1</v>
      </c>
      <c r="H84" s="13"/>
      <c r="I84" s="12">
        <v>1.1</v>
      </c>
      <c r="J84" s="12">
        <v>1.1</v>
      </c>
      <c r="K84" s="13"/>
      <c r="L84" s="12">
        <f t="shared" si="19"/>
        <v>0</v>
      </c>
      <c r="M84" s="12">
        <f t="shared" si="18"/>
        <v>0</v>
      </c>
      <c r="N84" s="1"/>
    </row>
    <row r="85" spans="2:14" ht="15.75">
      <c r="B85" s="79"/>
      <c r="C85" s="1" t="s">
        <v>138</v>
      </c>
      <c r="D85" s="4" t="s">
        <v>3</v>
      </c>
      <c r="E85" s="4" t="s">
        <v>93</v>
      </c>
      <c r="F85" s="12"/>
      <c r="G85" s="12">
        <v>942.3</v>
      </c>
      <c r="H85" s="13"/>
      <c r="I85" s="12"/>
      <c r="J85" s="12">
        <v>531</v>
      </c>
      <c r="K85" s="13"/>
      <c r="L85" s="12">
        <f t="shared" si="19"/>
        <v>0</v>
      </c>
      <c r="M85" s="12">
        <f t="shared" si="18"/>
        <v>-411.29999999999995</v>
      </c>
      <c r="N85" s="1"/>
    </row>
    <row r="86" spans="2:14" ht="25.5">
      <c r="B86" s="79"/>
      <c r="C86" s="1" t="s">
        <v>57</v>
      </c>
      <c r="D86" s="4" t="s">
        <v>3</v>
      </c>
      <c r="E86" s="4" t="s">
        <v>93</v>
      </c>
      <c r="F86" s="12"/>
      <c r="G86" s="12">
        <v>7.4</v>
      </c>
      <c r="H86" s="13"/>
      <c r="I86" s="12"/>
      <c r="J86" s="12">
        <v>7.4</v>
      </c>
      <c r="K86" s="13"/>
      <c r="L86" s="12">
        <f t="shared" si="19"/>
        <v>0</v>
      </c>
      <c r="M86" s="12">
        <f t="shared" si="18"/>
        <v>0</v>
      </c>
      <c r="N86" s="1"/>
    </row>
    <row r="87" spans="2:14" ht="15.75">
      <c r="B87" s="79"/>
      <c r="C87" s="1" t="s">
        <v>181</v>
      </c>
      <c r="D87" s="4" t="s">
        <v>3</v>
      </c>
      <c r="E87" s="4" t="s">
        <v>93</v>
      </c>
      <c r="F87" s="12">
        <v>8.8</v>
      </c>
      <c r="G87" s="12">
        <v>5.5</v>
      </c>
      <c r="H87" s="13"/>
      <c r="I87" s="12">
        <v>7.5</v>
      </c>
      <c r="J87" s="12">
        <v>7.4</v>
      </c>
      <c r="K87" s="13"/>
      <c r="L87" s="12">
        <f t="shared" si="19"/>
        <v>-1.3000000000000007</v>
      </c>
      <c r="M87" s="12">
        <f t="shared" si="18"/>
        <v>1.9000000000000004</v>
      </c>
      <c r="N87" s="1"/>
    </row>
    <row r="88" spans="2:14" ht="25.5">
      <c r="B88" s="80"/>
      <c r="C88" s="48" t="s">
        <v>180</v>
      </c>
      <c r="D88" s="4" t="s">
        <v>3</v>
      </c>
      <c r="E88" s="4" t="s">
        <v>93</v>
      </c>
      <c r="F88" s="12">
        <v>2</v>
      </c>
      <c r="G88" s="12">
        <v>2.4</v>
      </c>
      <c r="H88" s="13"/>
      <c r="I88" s="12">
        <v>0.8</v>
      </c>
      <c r="J88" s="12">
        <v>2</v>
      </c>
      <c r="K88" s="13"/>
      <c r="L88" s="12">
        <f t="shared" si="19"/>
        <v>-1.2</v>
      </c>
      <c r="M88" s="12">
        <f t="shared" si="18"/>
        <v>-0.3999999999999999</v>
      </c>
      <c r="N88" s="47"/>
    </row>
    <row r="89" spans="2:14" ht="28.5" customHeight="1">
      <c r="B89" s="79"/>
      <c r="C89" s="48" t="s">
        <v>152</v>
      </c>
      <c r="D89" s="4" t="s">
        <v>3</v>
      </c>
      <c r="E89" s="4" t="s">
        <v>93</v>
      </c>
      <c r="F89" s="12">
        <v>1.1</v>
      </c>
      <c r="G89" s="12">
        <v>2.5</v>
      </c>
      <c r="H89" s="13"/>
      <c r="I89" s="12">
        <v>2.3</v>
      </c>
      <c r="J89" s="12">
        <v>2.2</v>
      </c>
      <c r="K89" s="13"/>
      <c r="L89" s="12">
        <f t="shared" si="19"/>
        <v>1.1999999999999997</v>
      </c>
      <c r="M89" s="12">
        <f t="shared" si="18"/>
        <v>-0.2999999999999998</v>
      </c>
      <c r="N89" s="47"/>
    </row>
    <row r="90" spans="2:14" ht="25.5">
      <c r="B90" s="79"/>
      <c r="C90" s="48" t="s">
        <v>182</v>
      </c>
      <c r="D90" s="4" t="s">
        <v>3</v>
      </c>
      <c r="E90" s="4" t="s">
        <v>93</v>
      </c>
      <c r="F90" s="12"/>
      <c r="G90" s="12">
        <v>21.4</v>
      </c>
      <c r="H90" s="13"/>
      <c r="I90" s="12"/>
      <c r="J90" s="12">
        <v>13.5</v>
      </c>
      <c r="K90" s="13"/>
      <c r="L90" s="12">
        <f t="shared" si="19"/>
        <v>0</v>
      </c>
      <c r="M90" s="12">
        <f t="shared" si="18"/>
        <v>-7.899999999999999</v>
      </c>
      <c r="N90" s="1"/>
    </row>
    <row r="91" spans="2:14" ht="15.75">
      <c r="B91" s="22">
        <v>4</v>
      </c>
      <c r="C91" s="92" t="s">
        <v>92</v>
      </c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4"/>
    </row>
    <row r="92" spans="2:14" ht="15.75">
      <c r="B92" s="79"/>
      <c r="C92" s="1" t="s">
        <v>128</v>
      </c>
      <c r="D92" s="4" t="s">
        <v>14</v>
      </c>
      <c r="E92" s="4" t="s">
        <v>90</v>
      </c>
      <c r="F92" s="58">
        <v>90</v>
      </c>
      <c r="G92" s="58"/>
      <c r="H92" s="59"/>
      <c r="I92" s="58">
        <v>81.4</v>
      </c>
      <c r="J92" s="58"/>
      <c r="K92" s="59"/>
      <c r="L92" s="58">
        <f>I92-F92</f>
        <v>-8.599999999999994</v>
      </c>
      <c r="M92" s="58">
        <f>J92</f>
        <v>0</v>
      </c>
      <c r="N92" s="1"/>
    </row>
    <row r="93" spans="2:14" ht="25.5">
      <c r="B93" s="79"/>
      <c r="C93" s="1" t="s">
        <v>129</v>
      </c>
      <c r="D93" s="4" t="s">
        <v>14</v>
      </c>
      <c r="E93" s="4" t="s">
        <v>93</v>
      </c>
      <c r="F93" s="58">
        <v>100</v>
      </c>
      <c r="G93" s="58">
        <v>100</v>
      </c>
      <c r="H93" s="59"/>
      <c r="I93" s="58">
        <v>100</v>
      </c>
      <c r="J93" s="58">
        <v>100</v>
      </c>
      <c r="K93" s="59"/>
      <c r="L93" s="58">
        <f>I93-F93</f>
        <v>0</v>
      </c>
      <c r="M93" s="58">
        <f aca="true" t="shared" si="20" ref="M93:M101">J93-G93</f>
        <v>0</v>
      </c>
      <c r="N93" s="1"/>
    </row>
    <row r="94" spans="2:14" ht="25.5">
      <c r="B94" s="79"/>
      <c r="C94" s="1" t="s">
        <v>183</v>
      </c>
      <c r="D94" s="4" t="s">
        <v>14</v>
      </c>
      <c r="E94" s="4" t="s">
        <v>90</v>
      </c>
      <c r="F94" s="58">
        <v>100</v>
      </c>
      <c r="G94" s="58">
        <v>100</v>
      </c>
      <c r="H94" s="59"/>
      <c r="I94" s="58">
        <v>100</v>
      </c>
      <c r="J94" s="58">
        <v>87.9</v>
      </c>
      <c r="K94" s="59"/>
      <c r="L94" s="58">
        <f>I94-F94</f>
        <v>0</v>
      </c>
      <c r="M94" s="58">
        <f t="shared" si="20"/>
        <v>-12.099999999999994</v>
      </c>
      <c r="N94" s="1"/>
    </row>
    <row r="95" spans="2:14" ht="25.5">
      <c r="B95" s="79"/>
      <c r="C95" s="1" t="s">
        <v>130</v>
      </c>
      <c r="D95" s="4" t="s">
        <v>14</v>
      </c>
      <c r="E95" s="4" t="s">
        <v>93</v>
      </c>
      <c r="F95" s="58"/>
      <c r="G95" s="58">
        <v>56.7</v>
      </c>
      <c r="H95" s="59"/>
      <c r="I95" s="58"/>
      <c r="J95" s="58">
        <v>26.6</v>
      </c>
      <c r="K95" s="59"/>
      <c r="L95" s="58">
        <f aca="true" t="shared" si="21" ref="L95:L102">I95-F95</f>
        <v>0</v>
      </c>
      <c r="M95" s="58">
        <f t="shared" si="20"/>
        <v>-30.1</v>
      </c>
      <c r="N95" s="1"/>
    </row>
    <row r="96" spans="2:14" ht="15.75">
      <c r="B96" s="79"/>
      <c r="C96" s="1" t="s">
        <v>189</v>
      </c>
      <c r="D96" s="4" t="s">
        <v>14</v>
      </c>
      <c r="E96" s="4" t="s">
        <v>93</v>
      </c>
      <c r="F96" s="58"/>
      <c r="G96" s="58">
        <v>25.2</v>
      </c>
      <c r="H96" s="59"/>
      <c r="I96" s="58"/>
      <c r="J96" s="58">
        <v>25.2</v>
      </c>
      <c r="K96" s="59"/>
      <c r="L96" s="58">
        <f t="shared" si="21"/>
        <v>0</v>
      </c>
      <c r="M96" s="58">
        <f t="shared" si="20"/>
        <v>0</v>
      </c>
      <c r="N96" s="1"/>
    </row>
    <row r="97" spans="2:14" ht="30" customHeight="1">
      <c r="B97" s="79"/>
      <c r="C97" s="48" t="s">
        <v>186</v>
      </c>
      <c r="D97" s="4" t="s">
        <v>14</v>
      </c>
      <c r="E97" s="4" t="s">
        <v>93</v>
      </c>
      <c r="F97" s="58"/>
      <c r="G97" s="58">
        <v>100</v>
      </c>
      <c r="H97" s="59"/>
      <c r="I97" s="58"/>
      <c r="J97" s="58">
        <v>100</v>
      </c>
      <c r="K97" s="59"/>
      <c r="L97" s="58">
        <f t="shared" si="21"/>
        <v>0</v>
      </c>
      <c r="M97" s="58">
        <f>J97-G97</f>
        <v>0</v>
      </c>
      <c r="N97" s="1"/>
    </row>
    <row r="98" spans="2:14" ht="25.5">
      <c r="B98" s="79"/>
      <c r="C98" s="48" t="s">
        <v>184</v>
      </c>
      <c r="D98" s="4" t="s">
        <v>14</v>
      </c>
      <c r="E98" s="4" t="s">
        <v>93</v>
      </c>
      <c r="F98" s="58"/>
      <c r="G98" s="58">
        <v>95</v>
      </c>
      <c r="H98" s="59"/>
      <c r="I98" s="58"/>
      <c r="J98" s="58">
        <v>41.2</v>
      </c>
      <c r="K98" s="59"/>
      <c r="L98" s="58">
        <f t="shared" si="21"/>
        <v>0</v>
      </c>
      <c r="M98" s="58">
        <f>J98-G98</f>
        <v>-53.8</v>
      </c>
      <c r="N98" s="1"/>
    </row>
    <row r="99" spans="2:14" ht="25.5">
      <c r="B99" s="79"/>
      <c r="C99" s="48" t="s">
        <v>185</v>
      </c>
      <c r="D99" s="4" t="s">
        <v>14</v>
      </c>
      <c r="E99" s="4" t="s">
        <v>93</v>
      </c>
      <c r="F99" s="58"/>
      <c r="G99" s="58">
        <v>90</v>
      </c>
      <c r="H99" s="59"/>
      <c r="I99" s="58"/>
      <c r="J99" s="58">
        <v>71.9</v>
      </c>
      <c r="K99" s="59"/>
      <c r="L99" s="58">
        <f t="shared" si="21"/>
        <v>0</v>
      </c>
      <c r="M99" s="58">
        <f>J99-G99</f>
        <v>-18.099999999999994</v>
      </c>
      <c r="N99" s="1"/>
    </row>
    <row r="100" spans="2:14" ht="15.75">
      <c r="B100" s="79"/>
      <c r="C100" s="1" t="s">
        <v>188</v>
      </c>
      <c r="D100" s="4" t="s">
        <v>14</v>
      </c>
      <c r="E100" s="4" t="s">
        <v>93</v>
      </c>
      <c r="F100" s="58"/>
      <c r="G100" s="58">
        <v>100</v>
      </c>
      <c r="H100" s="59"/>
      <c r="I100" s="58"/>
      <c r="J100" s="58">
        <v>28.2</v>
      </c>
      <c r="K100" s="59"/>
      <c r="L100" s="58">
        <f t="shared" si="21"/>
        <v>0</v>
      </c>
      <c r="M100" s="58">
        <f t="shared" si="20"/>
        <v>-71.8</v>
      </c>
      <c r="N100" s="1"/>
    </row>
    <row r="101" spans="2:14" ht="15.75">
      <c r="B101" s="79"/>
      <c r="C101" s="48" t="s">
        <v>187</v>
      </c>
      <c r="D101" s="4" t="s">
        <v>14</v>
      </c>
      <c r="E101" s="4" t="s">
        <v>93</v>
      </c>
      <c r="F101" s="58"/>
      <c r="G101" s="58">
        <v>100</v>
      </c>
      <c r="H101" s="59"/>
      <c r="I101" s="58"/>
      <c r="J101" s="58">
        <v>100</v>
      </c>
      <c r="K101" s="59"/>
      <c r="L101" s="58">
        <f t="shared" si="21"/>
        <v>0</v>
      </c>
      <c r="M101" s="58">
        <f t="shared" si="20"/>
        <v>0</v>
      </c>
      <c r="N101" s="1"/>
    </row>
    <row r="102" spans="2:14" ht="15.75">
      <c r="B102" s="79"/>
      <c r="C102" s="48" t="s">
        <v>131</v>
      </c>
      <c r="D102" s="4" t="s">
        <v>14</v>
      </c>
      <c r="E102" s="4" t="s">
        <v>93</v>
      </c>
      <c r="F102" s="58"/>
      <c r="G102" s="58">
        <v>100</v>
      </c>
      <c r="H102" s="59"/>
      <c r="I102" s="58"/>
      <c r="J102" s="58">
        <v>29.6</v>
      </c>
      <c r="K102" s="59"/>
      <c r="L102" s="58">
        <f t="shared" si="21"/>
        <v>0</v>
      </c>
      <c r="M102" s="58">
        <f>J102-G102</f>
        <v>-70.4</v>
      </c>
      <c r="N102" s="1"/>
    </row>
    <row r="103" spans="3:11" s="24" customFormat="1" ht="15.75">
      <c r="C103" s="29"/>
      <c r="D103" s="28"/>
      <c r="E103" s="28"/>
      <c r="F103" s="33"/>
      <c r="G103" s="33"/>
      <c r="H103" s="32"/>
      <c r="I103" s="33"/>
      <c r="J103" s="33"/>
      <c r="K103" s="32"/>
    </row>
    <row r="104" spans="3:11" s="24" customFormat="1" ht="15.75">
      <c r="C104" s="29"/>
      <c r="D104" s="86"/>
      <c r="E104" s="86"/>
      <c r="F104" s="33"/>
      <c r="G104" s="33"/>
      <c r="H104" s="32"/>
      <c r="I104" s="33"/>
      <c r="J104" s="33"/>
      <c r="K104" s="32"/>
    </row>
    <row r="105" spans="3:11" s="24" customFormat="1" ht="15.75">
      <c r="C105" s="29"/>
      <c r="D105" s="87"/>
      <c r="E105" s="87"/>
      <c r="F105" s="33"/>
      <c r="G105" s="33"/>
      <c r="H105" s="32"/>
      <c r="I105" s="33"/>
      <c r="J105" s="33"/>
      <c r="K105" s="32"/>
    </row>
    <row r="106" spans="3:11" s="24" customFormat="1" ht="15.75">
      <c r="C106" s="29"/>
      <c r="D106" s="87"/>
      <c r="E106" s="87"/>
      <c r="F106" s="33"/>
      <c r="G106" s="33"/>
      <c r="H106" s="32"/>
      <c r="I106" s="33"/>
      <c r="J106" s="33"/>
      <c r="K106" s="32"/>
    </row>
    <row r="107" spans="3:11" s="24" customFormat="1" ht="15.75">
      <c r="C107" s="29"/>
      <c r="D107" s="87"/>
      <c r="E107" s="87"/>
      <c r="F107" s="33"/>
      <c r="G107" s="33"/>
      <c r="H107" s="32"/>
      <c r="I107" s="33"/>
      <c r="J107" s="33"/>
      <c r="K107" s="32"/>
    </row>
    <row r="108" spans="3:11" s="24" customFormat="1" ht="15.75">
      <c r="C108" s="29"/>
      <c r="D108" s="86"/>
      <c r="E108" s="86"/>
      <c r="F108" s="33"/>
      <c r="G108" s="33"/>
      <c r="H108" s="32"/>
      <c r="I108" s="33"/>
      <c r="J108" s="33"/>
      <c r="K108" s="32"/>
    </row>
    <row r="109" spans="2:14" s="24" customFormat="1" ht="20.25">
      <c r="B109" s="101" t="s">
        <v>265</v>
      </c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</row>
    <row r="110" spans="2:14" s="24" customFormat="1" ht="16.5">
      <c r="B110" s="109" t="s">
        <v>77</v>
      </c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</row>
    <row r="111" spans="2:14" s="24" customFormat="1" ht="15.75">
      <c r="B111" s="115" t="s">
        <v>4</v>
      </c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</row>
    <row r="112" spans="2:14" s="24" customFormat="1" ht="18.75">
      <c r="B112" s="112" t="s">
        <v>161</v>
      </c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</row>
    <row r="113" spans="2:14" s="24" customFormat="1" ht="15.75">
      <c r="B113" s="111" t="s">
        <v>18</v>
      </c>
      <c r="C113" s="111"/>
      <c r="D113" s="43"/>
      <c r="E113" s="105" t="s">
        <v>158</v>
      </c>
      <c r="F113" s="105"/>
      <c r="G113" s="105"/>
      <c r="H113" s="105"/>
      <c r="I113" s="105"/>
      <c r="J113" s="105"/>
      <c r="K113" s="105"/>
      <c r="L113" s="105"/>
      <c r="M113" s="105"/>
      <c r="N113" s="105"/>
    </row>
    <row r="114" spans="2:14" s="24" customFormat="1" ht="15.75">
      <c r="B114" s="106" t="s">
        <v>79</v>
      </c>
      <c r="C114" s="106"/>
      <c r="D114" s="3"/>
      <c r="E114" s="107" t="s">
        <v>80</v>
      </c>
      <c r="F114" s="107"/>
      <c r="G114" s="107"/>
      <c r="H114" s="107"/>
      <c r="I114" s="107"/>
      <c r="J114" s="107"/>
      <c r="K114" s="107"/>
      <c r="L114" s="107"/>
      <c r="M114" s="107"/>
      <c r="N114" s="107"/>
    </row>
    <row r="115" spans="2:14" s="24" customFormat="1" ht="15.75">
      <c r="B115" s="44"/>
      <c r="C115" s="3"/>
      <c r="D115" s="3"/>
      <c r="E115" s="5"/>
      <c r="F115" s="3"/>
      <c r="G115" s="3"/>
      <c r="H115" s="3"/>
      <c r="I115" s="3"/>
      <c r="J115" s="3"/>
      <c r="K115" s="3"/>
      <c r="L115" s="27"/>
      <c r="M115" s="102" t="s">
        <v>162</v>
      </c>
      <c r="N115" s="102"/>
    </row>
    <row r="116" spans="2:14" s="24" customFormat="1" ht="26.25" customHeight="1">
      <c r="B116" s="95" t="s">
        <v>82</v>
      </c>
      <c r="C116" s="95" t="s">
        <v>83</v>
      </c>
      <c r="D116" s="95" t="s">
        <v>5</v>
      </c>
      <c r="E116" s="96" t="s">
        <v>84</v>
      </c>
      <c r="F116" s="98" t="s">
        <v>85</v>
      </c>
      <c r="G116" s="98"/>
      <c r="H116" s="98"/>
      <c r="I116" s="98" t="s">
        <v>86</v>
      </c>
      <c r="J116" s="98"/>
      <c r="K116" s="98"/>
      <c r="L116" s="98" t="s">
        <v>87</v>
      </c>
      <c r="M116" s="98"/>
      <c r="N116" s="98"/>
    </row>
    <row r="117" spans="2:14" s="24" customFormat="1" ht="25.5">
      <c r="B117" s="95"/>
      <c r="C117" s="95"/>
      <c r="D117" s="95"/>
      <c r="E117" s="97"/>
      <c r="F117" s="63" t="s">
        <v>0</v>
      </c>
      <c r="G117" s="63" t="s">
        <v>1</v>
      </c>
      <c r="H117" s="35" t="s">
        <v>2</v>
      </c>
      <c r="I117" s="63" t="s">
        <v>0</v>
      </c>
      <c r="J117" s="63" t="s">
        <v>1</v>
      </c>
      <c r="K117" s="35" t="s">
        <v>2</v>
      </c>
      <c r="L117" s="63" t="s">
        <v>0</v>
      </c>
      <c r="M117" s="63" t="s">
        <v>1</v>
      </c>
      <c r="N117" s="35" t="s">
        <v>2</v>
      </c>
    </row>
    <row r="118" spans="2:14" ht="15.75">
      <c r="B118" s="22">
        <v>1</v>
      </c>
      <c r="C118" s="91" t="s">
        <v>88</v>
      </c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</row>
    <row r="119" spans="2:14" s="6" customFormat="1" ht="41.25" customHeight="1">
      <c r="B119" s="34"/>
      <c r="C119" s="1" t="s">
        <v>190</v>
      </c>
      <c r="D119" s="4" t="s">
        <v>47</v>
      </c>
      <c r="E119" s="63" t="s">
        <v>191</v>
      </c>
      <c r="F119" s="16">
        <v>27</v>
      </c>
      <c r="G119" s="16"/>
      <c r="H119" s="17">
        <f>F119+G119</f>
        <v>27</v>
      </c>
      <c r="I119" s="16">
        <v>27</v>
      </c>
      <c r="J119" s="16"/>
      <c r="K119" s="17">
        <f>I119+J119</f>
        <v>27</v>
      </c>
      <c r="L119" s="9">
        <f>I119-F119</f>
        <v>0</v>
      </c>
      <c r="M119" s="9"/>
      <c r="N119" s="10">
        <f>K119-H119</f>
        <v>0</v>
      </c>
    </row>
    <row r="120" spans="2:14" s="6" customFormat="1" ht="25.5">
      <c r="B120" s="34"/>
      <c r="C120" s="1" t="s">
        <v>192</v>
      </c>
      <c r="D120" s="4" t="s">
        <v>6</v>
      </c>
      <c r="E120" s="63" t="s">
        <v>114</v>
      </c>
      <c r="F120" s="16">
        <v>3692</v>
      </c>
      <c r="G120" s="16"/>
      <c r="H120" s="17">
        <f>F120+G120</f>
        <v>3692</v>
      </c>
      <c r="I120" s="16">
        <v>3323</v>
      </c>
      <c r="J120" s="16"/>
      <c r="K120" s="17">
        <f>I120+J120</f>
        <v>3323</v>
      </c>
      <c r="L120" s="9">
        <f>I120-F120</f>
        <v>-369</v>
      </c>
      <c r="M120" s="9"/>
      <c r="N120" s="10">
        <f>K120-H120</f>
        <v>-369</v>
      </c>
    </row>
    <row r="121" spans="2:14" s="6" customFormat="1" ht="15">
      <c r="B121" s="34"/>
      <c r="C121" s="1" t="s">
        <v>193</v>
      </c>
      <c r="D121" s="4" t="s">
        <v>6</v>
      </c>
      <c r="E121" s="63" t="s">
        <v>114</v>
      </c>
      <c r="F121" s="16">
        <v>1554</v>
      </c>
      <c r="G121" s="16"/>
      <c r="H121" s="17">
        <f>F121+G121</f>
        <v>1554</v>
      </c>
      <c r="I121" s="16">
        <v>1447</v>
      </c>
      <c r="J121" s="16"/>
      <c r="K121" s="17">
        <f>I121+J121</f>
        <v>1447</v>
      </c>
      <c r="L121" s="9">
        <f>I121-F121</f>
        <v>-107</v>
      </c>
      <c r="M121" s="9"/>
      <c r="N121" s="10">
        <f>K121-H121</f>
        <v>-107</v>
      </c>
    </row>
    <row r="122" spans="2:14" s="6" customFormat="1" ht="15.75">
      <c r="B122" s="22">
        <v>2</v>
      </c>
      <c r="C122" s="92" t="s">
        <v>89</v>
      </c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4"/>
    </row>
    <row r="123" spans="2:14" s="6" customFormat="1" ht="15">
      <c r="B123" s="38"/>
      <c r="C123" s="1" t="s">
        <v>26</v>
      </c>
      <c r="D123" s="4" t="s">
        <v>7</v>
      </c>
      <c r="E123" s="63" t="s">
        <v>97</v>
      </c>
      <c r="F123" s="9">
        <v>155755</v>
      </c>
      <c r="G123" s="9"/>
      <c r="H123" s="10">
        <f aca="true" t="shared" si="22" ref="H123:H128">F123+G123</f>
        <v>155755</v>
      </c>
      <c r="I123" s="9">
        <v>120558</v>
      </c>
      <c r="J123" s="9"/>
      <c r="K123" s="10">
        <f aca="true" t="shared" si="23" ref="K123:K128">I123+J123</f>
        <v>120558</v>
      </c>
      <c r="L123" s="9">
        <f>I123-F123</f>
        <v>-35197</v>
      </c>
      <c r="M123" s="9"/>
      <c r="N123" s="10">
        <f aca="true" t="shared" si="24" ref="M123:N135">K123-H123</f>
        <v>-35197</v>
      </c>
    </row>
    <row r="124" spans="2:14" s="6" customFormat="1" ht="15">
      <c r="B124" s="38"/>
      <c r="C124" s="1" t="s">
        <v>8</v>
      </c>
      <c r="D124" s="4" t="s">
        <v>7</v>
      </c>
      <c r="E124" s="63" t="s">
        <v>97</v>
      </c>
      <c r="F124" s="9">
        <v>89275</v>
      </c>
      <c r="G124" s="9"/>
      <c r="H124" s="10">
        <f t="shared" si="22"/>
        <v>89275</v>
      </c>
      <c r="I124" s="9">
        <v>150711</v>
      </c>
      <c r="J124" s="9"/>
      <c r="K124" s="10">
        <f t="shared" si="23"/>
        <v>150711</v>
      </c>
      <c r="L124" s="9">
        <f aca="true" t="shared" si="25" ref="L124:L135">I124-F124</f>
        <v>61436</v>
      </c>
      <c r="M124" s="9"/>
      <c r="N124" s="10">
        <f t="shared" si="24"/>
        <v>61436</v>
      </c>
    </row>
    <row r="125" spans="2:14" s="6" customFormat="1" ht="15">
      <c r="B125" s="38"/>
      <c r="C125" s="1" t="s">
        <v>9</v>
      </c>
      <c r="D125" s="4" t="s">
        <v>7</v>
      </c>
      <c r="E125" s="63" t="s">
        <v>97</v>
      </c>
      <c r="F125" s="9">
        <v>16266</v>
      </c>
      <c r="G125" s="9"/>
      <c r="H125" s="10">
        <f t="shared" si="22"/>
        <v>16266</v>
      </c>
      <c r="I125" s="9">
        <v>11544</v>
      </c>
      <c r="J125" s="9"/>
      <c r="K125" s="10">
        <f t="shared" si="23"/>
        <v>11544</v>
      </c>
      <c r="L125" s="9">
        <f t="shared" si="25"/>
        <v>-4722</v>
      </c>
      <c r="M125" s="9"/>
      <c r="N125" s="10">
        <f t="shared" si="24"/>
        <v>-4722</v>
      </c>
    </row>
    <row r="126" spans="2:14" s="6" customFormat="1" ht="25.5">
      <c r="B126" s="38"/>
      <c r="C126" s="1" t="s">
        <v>10</v>
      </c>
      <c r="D126" s="4" t="s">
        <v>7</v>
      </c>
      <c r="E126" s="63" t="s">
        <v>90</v>
      </c>
      <c r="F126" s="12">
        <v>11</v>
      </c>
      <c r="G126" s="12">
        <v>3580</v>
      </c>
      <c r="H126" s="13">
        <f t="shared" si="22"/>
        <v>3591</v>
      </c>
      <c r="I126" s="12">
        <v>7</v>
      </c>
      <c r="J126" s="12">
        <v>166</v>
      </c>
      <c r="K126" s="13">
        <f t="shared" si="23"/>
        <v>173</v>
      </c>
      <c r="L126" s="9">
        <f t="shared" si="25"/>
        <v>-4</v>
      </c>
      <c r="M126" s="9">
        <f t="shared" si="24"/>
        <v>-3414</v>
      </c>
      <c r="N126" s="10">
        <f t="shared" si="24"/>
        <v>-3418</v>
      </c>
    </row>
    <row r="127" spans="2:14" s="6" customFormat="1" ht="25.5">
      <c r="B127" s="38"/>
      <c r="C127" s="1" t="s">
        <v>194</v>
      </c>
      <c r="D127" s="4" t="s">
        <v>6</v>
      </c>
      <c r="E127" s="63" t="s">
        <v>99</v>
      </c>
      <c r="F127" s="9">
        <v>9</v>
      </c>
      <c r="G127" s="9">
        <v>38</v>
      </c>
      <c r="H127" s="10">
        <f t="shared" si="22"/>
        <v>47</v>
      </c>
      <c r="I127" s="9">
        <v>5</v>
      </c>
      <c r="J127" s="9">
        <v>31</v>
      </c>
      <c r="K127" s="10">
        <f t="shared" si="23"/>
        <v>36</v>
      </c>
      <c r="L127" s="9">
        <f t="shared" si="25"/>
        <v>-4</v>
      </c>
      <c r="M127" s="9">
        <f t="shared" si="24"/>
        <v>-7</v>
      </c>
      <c r="N127" s="10">
        <f t="shared" si="24"/>
        <v>-11</v>
      </c>
    </row>
    <row r="128" spans="2:14" s="6" customFormat="1" ht="30" customHeight="1">
      <c r="B128" s="38"/>
      <c r="C128" s="1" t="s">
        <v>176</v>
      </c>
      <c r="D128" s="4" t="s">
        <v>7</v>
      </c>
      <c r="E128" s="63" t="s">
        <v>90</v>
      </c>
      <c r="F128" s="12">
        <v>25</v>
      </c>
      <c r="G128" s="12">
        <v>245</v>
      </c>
      <c r="H128" s="13">
        <f t="shared" si="22"/>
        <v>270</v>
      </c>
      <c r="I128" s="12">
        <v>89</v>
      </c>
      <c r="J128" s="12">
        <v>439</v>
      </c>
      <c r="K128" s="13">
        <f t="shared" si="23"/>
        <v>528</v>
      </c>
      <c r="L128" s="9">
        <f t="shared" si="25"/>
        <v>64</v>
      </c>
      <c r="M128" s="9">
        <f t="shared" si="24"/>
        <v>194</v>
      </c>
      <c r="N128" s="10">
        <f t="shared" si="24"/>
        <v>258</v>
      </c>
    </row>
    <row r="129" spans="2:14" s="6" customFormat="1" ht="15">
      <c r="B129" s="38"/>
      <c r="C129" s="1" t="s">
        <v>151</v>
      </c>
      <c r="D129" s="4" t="s">
        <v>7</v>
      </c>
      <c r="E129" s="63" t="s">
        <v>90</v>
      </c>
      <c r="F129" s="12">
        <v>1</v>
      </c>
      <c r="G129" s="12">
        <v>81</v>
      </c>
      <c r="H129" s="13">
        <f aca="true" t="shared" si="26" ref="H129:H134">F129+G129</f>
        <v>82</v>
      </c>
      <c r="I129" s="12">
        <v>3</v>
      </c>
      <c r="J129" s="12">
        <v>78</v>
      </c>
      <c r="K129" s="13">
        <f aca="true" t="shared" si="27" ref="K129:K134">I129+J129</f>
        <v>81</v>
      </c>
      <c r="L129" s="9">
        <f t="shared" si="25"/>
        <v>2</v>
      </c>
      <c r="M129" s="9">
        <f t="shared" si="24"/>
        <v>-3</v>
      </c>
      <c r="N129" s="10">
        <f aca="true" t="shared" si="28" ref="N129:N134">K129-H129</f>
        <v>-1</v>
      </c>
    </row>
    <row r="130" spans="2:14" s="6" customFormat="1" ht="32.25" customHeight="1">
      <c r="B130" s="38"/>
      <c r="C130" s="1" t="s">
        <v>178</v>
      </c>
      <c r="D130" s="4" t="s">
        <v>7</v>
      </c>
      <c r="E130" s="63" t="s">
        <v>90</v>
      </c>
      <c r="F130" s="12"/>
      <c r="G130" s="12">
        <v>93</v>
      </c>
      <c r="H130" s="13">
        <f t="shared" si="26"/>
        <v>93</v>
      </c>
      <c r="I130" s="12"/>
      <c r="J130" s="12">
        <v>112</v>
      </c>
      <c r="K130" s="13">
        <f t="shared" si="27"/>
        <v>112</v>
      </c>
      <c r="L130" s="9">
        <f t="shared" si="25"/>
        <v>0</v>
      </c>
      <c r="M130" s="9">
        <f t="shared" si="24"/>
        <v>19</v>
      </c>
      <c r="N130" s="10">
        <f t="shared" si="28"/>
        <v>19</v>
      </c>
    </row>
    <row r="131" spans="2:14" s="6" customFormat="1" ht="15">
      <c r="B131" s="38"/>
      <c r="C131" s="1" t="s">
        <v>177</v>
      </c>
      <c r="D131" s="4" t="s">
        <v>7</v>
      </c>
      <c r="E131" s="63" t="s">
        <v>90</v>
      </c>
      <c r="F131" s="12">
        <v>143</v>
      </c>
      <c r="G131" s="12">
        <v>440</v>
      </c>
      <c r="H131" s="13">
        <f t="shared" si="26"/>
        <v>583</v>
      </c>
      <c r="I131" s="12">
        <v>197</v>
      </c>
      <c r="J131" s="12">
        <v>779</v>
      </c>
      <c r="K131" s="13">
        <f t="shared" si="27"/>
        <v>976</v>
      </c>
      <c r="L131" s="9">
        <f t="shared" si="25"/>
        <v>54</v>
      </c>
      <c r="M131" s="9">
        <f t="shared" si="24"/>
        <v>339</v>
      </c>
      <c r="N131" s="10">
        <f t="shared" si="28"/>
        <v>393</v>
      </c>
    </row>
    <row r="132" spans="2:14" s="6" customFormat="1" ht="15">
      <c r="B132" s="38"/>
      <c r="C132" s="1" t="s">
        <v>117</v>
      </c>
      <c r="D132" s="4" t="s">
        <v>7</v>
      </c>
      <c r="E132" s="63" t="s">
        <v>90</v>
      </c>
      <c r="F132" s="12">
        <v>140</v>
      </c>
      <c r="G132" s="12">
        <v>525</v>
      </c>
      <c r="H132" s="13">
        <f t="shared" si="26"/>
        <v>665</v>
      </c>
      <c r="I132" s="12">
        <v>188</v>
      </c>
      <c r="J132" s="12">
        <v>194</v>
      </c>
      <c r="K132" s="13">
        <f t="shared" si="27"/>
        <v>382</v>
      </c>
      <c r="L132" s="9">
        <f t="shared" si="25"/>
        <v>48</v>
      </c>
      <c r="M132" s="9">
        <f t="shared" si="24"/>
        <v>-331</v>
      </c>
      <c r="N132" s="10">
        <f t="shared" si="28"/>
        <v>-283</v>
      </c>
    </row>
    <row r="133" spans="2:14" s="6" customFormat="1" ht="27.75" customHeight="1">
      <c r="B133" s="38"/>
      <c r="C133" s="1" t="s">
        <v>195</v>
      </c>
      <c r="D133" s="4" t="s">
        <v>7</v>
      </c>
      <c r="E133" s="63" t="s">
        <v>98</v>
      </c>
      <c r="F133" s="12"/>
      <c r="G133" s="12">
        <v>7</v>
      </c>
      <c r="H133" s="13">
        <f t="shared" si="26"/>
        <v>7</v>
      </c>
      <c r="I133" s="12"/>
      <c r="J133" s="12">
        <v>6</v>
      </c>
      <c r="K133" s="13">
        <f t="shared" si="27"/>
        <v>6</v>
      </c>
      <c r="L133" s="9">
        <f t="shared" si="25"/>
        <v>0</v>
      </c>
      <c r="M133" s="9">
        <f t="shared" si="24"/>
        <v>-1</v>
      </c>
      <c r="N133" s="10">
        <f t="shared" si="28"/>
        <v>-1</v>
      </c>
    </row>
    <row r="134" spans="2:14" s="6" customFormat="1" ht="25.5">
      <c r="B134" s="38"/>
      <c r="C134" s="1" t="s">
        <v>118</v>
      </c>
      <c r="D134" s="4" t="s">
        <v>7</v>
      </c>
      <c r="E134" s="63" t="s">
        <v>98</v>
      </c>
      <c r="F134" s="12"/>
      <c r="G134" s="12">
        <v>3</v>
      </c>
      <c r="H134" s="13">
        <f t="shared" si="26"/>
        <v>3</v>
      </c>
      <c r="I134" s="12"/>
      <c r="J134" s="12">
        <v>3</v>
      </c>
      <c r="K134" s="13">
        <f t="shared" si="27"/>
        <v>3</v>
      </c>
      <c r="L134" s="9">
        <f t="shared" si="25"/>
        <v>0</v>
      </c>
      <c r="M134" s="9">
        <f t="shared" si="24"/>
        <v>0</v>
      </c>
      <c r="N134" s="10">
        <f t="shared" si="28"/>
        <v>0</v>
      </c>
    </row>
    <row r="135" spans="2:14" s="6" customFormat="1" ht="25.5">
      <c r="B135" s="38"/>
      <c r="C135" s="1" t="s">
        <v>119</v>
      </c>
      <c r="D135" s="4" t="s">
        <v>7</v>
      </c>
      <c r="E135" s="63" t="s">
        <v>98</v>
      </c>
      <c r="F135" s="12"/>
      <c r="G135" s="9">
        <v>4</v>
      </c>
      <c r="H135" s="10">
        <f>F135+G135</f>
        <v>4</v>
      </c>
      <c r="I135" s="9"/>
      <c r="J135" s="9">
        <v>3</v>
      </c>
      <c r="K135" s="10">
        <f>I135+J135</f>
        <v>3</v>
      </c>
      <c r="L135" s="9">
        <f t="shared" si="25"/>
        <v>0</v>
      </c>
      <c r="M135" s="9">
        <f t="shared" si="24"/>
        <v>-1</v>
      </c>
      <c r="N135" s="10">
        <f>K135-H135</f>
        <v>-1</v>
      </c>
    </row>
    <row r="136" spans="2:14" s="6" customFormat="1" ht="15.75">
      <c r="B136" s="22">
        <v>3</v>
      </c>
      <c r="C136" s="92" t="s">
        <v>91</v>
      </c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4"/>
    </row>
    <row r="137" spans="2:14" ht="15.75">
      <c r="B137" s="66"/>
      <c r="C137" s="1" t="s">
        <v>11</v>
      </c>
      <c r="D137" s="4" t="s">
        <v>7</v>
      </c>
      <c r="E137" s="63" t="s">
        <v>93</v>
      </c>
      <c r="F137" s="39">
        <v>168</v>
      </c>
      <c r="G137" s="39"/>
      <c r="H137" s="40"/>
      <c r="I137" s="39">
        <v>195</v>
      </c>
      <c r="J137" s="39"/>
      <c r="K137" s="40"/>
      <c r="L137" s="39">
        <f aca="true" t="shared" si="29" ref="L137:M139">I137-F137</f>
        <v>27</v>
      </c>
      <c r="M137" s="39">
        <f t="shared" si="29"/>
        <v>0</v>
      </c>
      <c r="N137" s="66"/>
    </row>
    <row r="138" spans="2:14" ht="15.75">
      <c r="B138" s="66"/>
      <c r="C138" s="1" t="s">
        <v>12</v>
      </c>
      <c r="D138" s="4" t="s">
        <v>121</v>
      </c>
      <c r="E138" s="63" t="s">
        <v>93</v>
      </c>
      <c r="F138" s="64">
        <v>125.2</v>
      </c>
      <c r="G138" s="64">
        <v>23.9</v>
      </c>
      <c r="H138" s="65"/>
      <c r="I138" s="64">
        <v>135.3</v>
      </c>
      <c r="J138" s="64">
        <v>22.3</v>
      </c>
      <c r="K138" s="65"/>
      <c r="L138" s="64">
        <f t="shared" si="29"/>
        <v>10.100000000000009</v>
      </c>
      <c r="M138" s="64">
        <f t="shared" si="29"/>
        <v>-1.5999999999999979</v>
      </c>
      <c r="N138" s="66"/>
    </row>
    <row r="139" spans="2:14" ht="25.5">
      <c r="B139" s="66"/>
      <c r="C139" s="1" t="s">
        <v>120</v>
      </c>
      <c r="D139" s="4" t="s">
        <v>121</v>
      </c>
      <c r="E139" s="63" t="s">
        <v>93</v>
      </c>
      <c r="F139" s="64">
        <v>1.9</v>
      </c>
      <c r="G139" s="64">
        <v>0.5</v>
      </c>
      <c r="H139" s="65"/>
      <c r="I139" s="64">
        <v>1.9</v>
      </c>
      <c r="J139" s="64">
        <v>6.9</v>
      </c>
      <c r="K139" s="65"/>
      <c r="L139" s="64">
        <f>I139-F139</f>
        <v>0</v>
      </c>
      <c r="M139" s="64">
        <f t="shared" si="29"/>
        <v>6.4</v>
      </c>
      <c r="N139" s="66"/>
    </row>
    <row r="140" spans="2:14" ht="15.75">
      <c r="B140" s="66"/>
      <c r="C140" s="1" t="s">
        <v>122</v>
      </c>
      <c r="D140" s="4" t="s">
        <v>121</v>
      </c>
      <c r="E140" s="63" t="s">
        <v>93</v>
      </c>
      <c r="F140" s="64">
        <v>24320.1</v>
      </c>
      <c r="G140" s="64">
        <v>4638.5</v>
      </c>
      <c r="H140" s="65"/>
      <c r="I140" s="64">
        <v>23908.3</v>
      </c>
      <c r="J140" s="64">
        <v>3946.2</v>
      </c>
      <c r="K140" s="65"/>
      <c r="L140" s="64">
        <f aca="true" t="shared" si="30" ref="L140:L149">I140-F140</f>
        <v>-411.7999999999993</v>
      </c>
      <c r="M140" s="64">
        <f aca="true" t="shared" si="31" ref="M140:M149">J140-G140</f>
        <v>-692.3000000000002</v>
      </c>
      <c r="N140" s="66"/>
    </row>
    <row r="141" spans="2:14" ht="15.75">
      <c r="B141" s="66"/>
      <c r="C141" s="1" t="s">
        <v>123</v>
      </c>
      <c r="D141" s="4" t="s">
        <v>121</v>
      </c>
      <c r="E141" s="63" t="s">
        <v>93</v>
      </c>
      <c r="F141" s="64">
        <v>0.8</v>
      </c>
      <c r="G141" s="64">
        <v>1.6</v>
      </c>
      <c r="H141" s="65"/>
      <c r="I141" s="64">
        <v>0.8</v>
      </c>
      <c r="J141" s="64">
        <v>1.6</v>
      </c>
      <c r="K141" s="65"/>
      <c r="L141" s="64">
        <f t="shared" si="30"/>
        <v>0</v>
      </c>
      <c r="M141" s="64">
        <f t="shared" si="31"/>
        <v>0</v>
      </c>
      <c r="N141" s="66"/>
    </row>
    <row r="142" spans="2:14" ht="28.5" customHeight="1">
      <c r="B142" s="66"/>
      <c r="C142" s="1" t="s">
        <v>196</v>
      </c>
      <c r="D142" s="4" t="s">
        <v>121</v>
      </c>
      <c r="E142" s="63" t="s">
        <v>93</v>
      </c>
      <c r="F142" s="64">
        <v>1.4</v>
      </c>
      <c r="G142" s="64">
        <v>3</v>
      </c>
      <c r="H142" s="65"/>
      <c r="I142" s="64">
        <v>1.2</v>
      </c>
      <c r="J142" s="64">
        <v>1.8</v>
      </c>
      <c r="K142" s="65"/>
      <c r="L142" s="64">
        <f t="shared" si="30"/>
        <v>-0.19999999999999996</v>
      </c>
      <c r="M142" s="64">
        <f t="shared" si="31"/>
        <v>-1.2</v>
      </c>
      <c r="N142" s="66"/>
    </row>
    <row r="143" spans="2:14" ht="27.75" customHeight="1">
      <c r="B143" s="66"/>
      <c r="C143" s="1" t="s">
        <v>197</v>
      </c>
      <c r="D143" s="4" t="s">
        <v>121</v>
      </c>
      <c r="E143" s="63" t="s">
        <v>93</v>
      </c>
      <c r="F143" s="64">
        <v>3</v>
      </c>
      <c r="G143" s="64">
        <v>2</v>
      </c>
      <c r="H143" s="65"/>
      <c r="I143" s="64">
        <v>1.3</v>
      </c>
      <c r="J143" s="64">
        <v>2.5</v>
      </c>
      <c r="K143" s="65"/>
      <c r="L143" s="64">
        <f t="shared" si="30"/>
        <v>-1.7</v>
      </c>
      <c r="M143" s="64">
        <f t="shared" si="31"/>
        <v>0.5</v>
      </c>
      <c r="N143" s="66"/>
    </row>
    <row r="144" spans="2:14" ht="25.5">
      <c r="B144" s="66"/>
      <c r="C144" s="1" t="s">
        <v>212</v>
      </c>
      <c r="D144" s="4" t="s">
        <v>121</v>
      </c>
      <c r="E144" s="63" t="s">
        <v>93</v>
      </c>
      <c r="F144" s="64"/>
      <c r="G144" s="64">
        <v>20.8</v>
      </c>
      <c r="H144" s="65"/>
      <c r="I144" s="64"/>
      <c r="J144" s="64">
        <v>7.7</v>
      </c>
      <c r="K144" s="65"/>
      <c r="L144" s="64">
        <f t="shared" si="30"/>
        <v>0</v>
      </c>
      <c r="M144" s="64">
        <f t="shared" si="31"/>
        <v>-13.100000000000001</v>
      </c>
      <c r="N144" s="66"/>
    </row>
    <row r="145" spans="2:14" ht="15.75">
      <c r="B145" s="66"/>
      <c r="C145" s="1" t="s">
        <v>198</v>
      </c>
      <c r="D145" s="4" t="s">
        <v>121</v>
      </c>
      <c r="E145" s="63" t="s">
        <v>93</v>
      </c>
      <c r="F145" s="64">
        <v>2.7</v>
      </c>
      <c r="G145" s="64">
        <v>3.2</v>
      </c>
      <c r="H145" s="65"/>
      <c r="I145" s="64">
        <v>2.1</v>
      </c>
      <c r="J145" s="64">
        <v>3.8</v>
      </c>
      <c r="K145" s="65"/>
      <c r="L145" s="64">
        <f t="shared" si="30"/>
        <v>-0.6000000000000001</v>
      </c>
      <c r="M145" s="64">
        <f t="shared" si="31"/>
        <v>0.5999999999999996</v>
      </c>
      <c r="N145" s="66"/>
    </row>
    <row r="146" spans="2:14" ht="15.75">
      <c r="B146" s="66"/>
      <c r="C146" s="1" t="s">
        <v>179</v>
      </c>
      <c r="D146" s="4" t="s">
        <v>121</v>
      </c>
      <c r="E146" s="63" t="s">
        <v>93</v>
      </c>
      <c r="F146" s="64">
        <v>0.9</v>
      </c>
      <c r="G146" s="64">
        <v>0.9</v>
      </c>
      <c r="H146" s="65"/>
      <c r="I146" s="64">
        <v>1.1</v>
      </c>
      <c r="J146" s="64">
        <v>2</v>
      </c>
      <c r="K146" s="65"/>
      <c r="L146" s="64">
        <f t="shared" si="30"/>
        <v>0.20000000000000007</v>
      </c>
      <c r="M146" s="64">
        <f t="shared" si="31"/>
        <v>1.1</v>
      </c>
      <c r="N146" s="66"/>
    </row>
    <row r="147" spans="2:14" ht="28.5" customHeight="1">
      <c r="B147" s="66"/>
      <c r="C147" s="1" t="s">
        <v>199</v>
      </c>
      <c r="D147" s="4" t="s">
        <v>121</v>
      </c>
      <c r="E147" s="63" t="s">
        <v>93</v>
      </c>
      <c r="F147" s="64"/>
      <c r="G147" s="64">
        <v>786.8</v>
      </c>
      <c r="H147" s="65"/>
      <c r="I147" s="64"/>
      <c r="J147" s="64">
        <v>717.3</v>
      </c>
      <c r="K147" s="65"/>
      <c r="L147" s="64">
        <f t="shared" si="30"/>
        <v>0</v>
      </c>
      <c r="M147" s="64">
        <f t="shared" si="31"/>
        <v>-69.5</v>
      </c>
      <c r="N147" s="66"/>
    </row>
    <row r="148" spans="2:14" ht="15.75">
      <c r="B148" s="66"/>
      <c r="C148" s="1" t="s">
        <v>125</v>
      </c>
      <c r="D148" s="4" t="s">
        <v>121</v>
      </c>
      <c r="E148" s="63" t="s">
        <v>93</v>
      </c>
      <c r="F148" s="64"/>
      <c r="G148" s="64">
        <v>61.9</v>
      </c>
      <c r="H148" s="65"/>
      <c r="I148" s="64"/>
      <c r="J148" s="64">
        <v>63</v>
      </c>
      <c r="K148" s="65"/>
      <c r="L148" s="64">
        <f t="shared" si="30"/>
        <v>0</v>
      </c>
      <c r="M148" s="64">
        <f t="shared" si="31"/>
        <v>1.1000000000000014</v>
      </c>
      <c r="N148" s="66"/>
    </row>
    <row r="149" spans="2:14" ht="25.5">
      <c r="B149" s="66"/>
      <c r="C149" s="1" t="s">
        <v>127</v>
      </c>
      <c r="D149" s="4" t="s">
        <v>121</v>
      </c>
      <c r="E149" s="63" t="s">
        <v>93</v>
      </c>
      <c r="F149" s="64"/>
      <c r="G149" s="64">
        <v>307.7</v>
      </c>
      <c r="H149" s="65"/>
      <c r="I149" s="64"/>
      <c r="J149" s="64">
        <v>196.3</v>
      </c>
      <c r="K149" s="65"/>
      <c r="L149" s="64">
        <f t="shared" si="30"/>
        <v>0</v>
      </c>
      <c r="M149" s="64">
        <f t="shared" si="31"/>
        <v>-111.39999999999998</v>
      </c>
      <c r="N149" s="66"/>
    </row>
    <row r="150" spans="2:14" ht="15.75">
      <c r="B150" s="22">
        <v>4</v>
      </c>
      <c r="C150" s="92" t="s">
        <v>92</v>
      </c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4"/>
    </row>
    <row r="151" spans="2:14" ht="25.5">
      <c r="B151" s="66"/>
      <c r="C151" s="1" t="s">
        <v>204</v>
      </c>
      <c r="D151" s="4" t="s">
        <v>14</v>
      </c>
      <c r="E151" s="63" t="s">
        <v>90</v>
      </c>
      <c r="F151" s="64">
        <v>100</v>
      </c>
      <c r="G151" s="64">
        <v>100</v>
      </c>
      <c r="H151" s="65"/>
      <c r="I151" s="64">
        <v>92.9</v>
      </c>
      <c r="J151" s="64">
        <v>71.5</v>
      </c>
      <c r="K151" s="65"/>
      <c r="L151" s="12">
        <f>I151-F151</f>
        <v>-7.099999999999994</v>
      </c>
      <c r="M151" s="12">
        <f aca="true" t="shared" si="32" ref="M151:M163">J151-G151</f>
        <v>-28.5</v>
      </c>
      <c r="N151" s="2"/>
    </row>
    <row r="152" spans="2:14" ht="25.5">
      <c r="B152" s="66"/>
      <c r="C152" s="1" t="s">
        <v>205</v>
      </c>
      <c r="D152" s="4" t="s">
        <v>14</v>
      </c>
      <c r="E152" s="63" t="s">
        <v>90</v>
      </c>
      <c r="F152" s="64"/>
      <c r="G152" s="64">
        <v>100</v>
      </c>
      <c r="H152" s="65"/>
      <c r="I152" s="64"/>
      <c r="J152" s="64">
        <v>26.3</v>
      </c>
      <c r="K152" s="65"/>
      <c r="L152" s="12">
        <f>I152-F152</f>
        <v>0</v>
      </c>
      <c r="M152" s="12">
        <f t="shared" si="32"/>
        <v>-73.7</v>
      </c>
      <c r="N152" s="2"/>
    </row>
    <row r="153" spans="2:14" ht="15.75">
      <c r="B153" s="66"/>
      <c r="C153" s="1" t="s">
        <v>128</v>
      </c>
      <c r="D153" s="4" t="s">
        <v>14</v>
      </c>
      <c r="E153" s="63" t="s">
        <v>90</v>
      </c>
      <c r="F153" s="64">
        <v>95</v>
      </c>
      <c r="G153" s="64"/>
      <c r="H153" s="65"/>
      <c r="I153" s="64">
        <v>108</v>
      </c>
      <c r="J153" s="64"/>
      <c r="K153" s="65"/>
      <c r="L153" s="12">
        <f>I153-F153</f>
        <v>13</v>
      </c>
      <c r="M153" s="12">
        <f t="shared" si="32"/>
        <v>0</v>
      </c>
      <c r="N153" s="2"/>
    </row>
    <row r="154" spans="2:14" ht="25.5">
      <c r="B154" s="66"/>
      <c r="C154" s="1" t="s">
        <v>129</v>
      </c>
      <c r="D154" s="4" t="s">
        <v>14</v>
      </c>
      <c r="E154" s="63" t="s">
        <v>90</v>
      </c>
      <c r="F154" s="64">
        <v>100</v>
      </c>
      <c r="G154" s="64">
        <v>100</v>
      </c>
      <c r="H154" s="65"/>
      <c r="I154" s="64">
        <v>55.5</v>
      </c>
      <c r="J154" s="64">
        <v>81.6</v>
      </c>
      <c r="K154" s="65"/>
      <c r="L154" s="12">
        <f aca="true" t="shared" si="33" ref="L154:L163">I154-F154</f>
        <v>-44.5</v>
      </c>
      <c r="M154" s="12">
        <f t="shared" si="32"/>
        <v>-18.400000000000006</v>
      </c>
      <c r="N154" s="2"/>
    </row>
    <row r="155" spans="2:14" ht="25.5">
      <c r="B155" s="66"/>
      <c r="C155" s="1" t="s">
        <v>130</v>
      </c>
      <c r="D155" s="4" t="s">
        <v>14</v>
      </c>
      <c r="E155" s="63" t="s">
        <v>90</v>
      </c>
      <c r="F155" s="64"/>
      <c r="G155" s="64">
        <v>77.3</v>
      </c>
      <c r="H155" s="65"/>
      <c r="I155" s="64"/>
      <c r="J155" s="64">
        <v>3.7</v>
      </c>
      <c r="K155" s="65"/>
      <c r="L155" s="12">
        <f t="shared" si="33"/>
        <v>0</v>
      </c>
      <c r="M155" s="12">
        <f t="shared" si="32"/>
        <v>-73.6</v>
      </c>
      <c r="N155" s="2"/>
    </row>
    <row r="156" spans="2:14" ht="25.5">
      <c r="B156" s="66"/>
      <c r="C156" s="1" t="s">
        <v>200</v>
      </c>
      <c r="D156" s="4" t="s">
        <v>14</v>
      </c>
      <c r="E156" s="63" t="s">
        <v>90</v>
      </c>
      <c r="F156" s="64"/>
      <c r="G156" s="64">
        <v>60</v>
      </c>
      <c r="H156" s="65"/>
      <c r="I156" s="64"/>
      <c r="J156" s="64">
        <v>100</v>
      </c>
      <c r="K156" s="65"/>
      <c r="L156" s="12">
        <f t="shared" si="33"/>
        <v>0</v>
      </c>
      <c r="M156" s="12">
        <f t="shared" si="32"/>
        <v>40</v>
      </c>
      <c r="N156" s="2"/>
    </row>
    <row r="157" spans="2:14" ht="25.5">
      <c r="B157" s="66"/>
      <c r="C157" s="1" t="s">
        <v>201</v>
      </c>
      <c r="D157" s="4" t="s">
        <v>14</v>
      </c>
      <c r="E157" s="63" t="s">
        <v>90</v>
      </c>
      <c r="F157" s="64"/>
      <c r="G157" s="64">
        <v>37</v>
      </c>
      <c r="H157" s="65"/>
      <c r="I157" s="64"/>
      <c r="J157" s="64">
        <v>36.6</v>
      </c>
      <c r="K157" s="65"/>
      <c r="L157" s="12">
        <f t="shared" si="33"/>
        <v>0</v>
      </c>
      <c r="M157" s="12">
        <f t="shared" si="32"/>
        <v>-0.3999999999999986</v>
      </c>
      <c r="N157" s="2"/>
    </row>
    <row r="158" spans="2:14" ht="25.5">
      <c r="B158" s="66"/>
      <c r="C158" s="1" t="s">
        <v>216</v>
      </c>
      <c r="D158" s="4" t="s">
        <v>14</v>
      </c>
      <c r="E158" s="63" t="s">
        <v>90</v>
      </c>
      <c r="F158" s="64"/>
      <c r="G158" s="64">
        <v>100</v>
      </c>
      <c r="H158" s="65"/>
      <c r="I158" s="64"/>
      <c r="J158" s="64">
        <v>100</v>
      </c>
      <c r="K158" s="65"/>
      <c r="L158" s="12">
        <f t="shared" si="33"/>
        <v>0</v>
      </c>
      <c r="M158" s="12">
        <f t="shared" si="32"/>
        <v>0</v>
      </c>
      <c r="N158" s="2"/>
    </row>
    <row r="159" spans="2:14" ht="25.5">
      <c r="B159" s="66"/>
      <c r="C159" s="1" t="s">
        <v>202</v>
      </c>
      <c r="D159" s="4" t="s">
        <v>14</v>
      </c>
      <c r="E159" s="63" t="s">
        <v>90</v>
      </c>
      <c r="F159" s="64"/>
      <c r="G159" s="64">
        <v>100</v>
      </c>
      <c r="H159" s="65"/>
      <c r="I159" s="64"/>
      <c r="J159" s="64">
        <v>100</v>
      </c>
      <c r="K159" s="65"/>
      <c r="L159" s="12">
        <f t="shared" si="33"/>
        <v>0</v>
      </c>
      <c r="M159" s="12">
        <f t="shared" si="32"/>
        <v>0</v>
      </c>
      <c r="N159" s="2"/>
    </row>
    <row r="160" spans="2:14" ht="15.75">
      <c r="B160" s="66"/>
      <c r="C160" s="1" t="s">
        <v>131</v>
      </c>
      <c r="D160" s="4" t="s">
        <v>14</v>
      </c>
      <c r="E160" s="63" t="s">
        <v>90</v>
      </c>
      <c r="F160" s="64"/>
      <c r="G160" s="64">
        <v>100</v>
      </c>
      <c r="H160" s="65"/>
      <c r="I160" s="64"/>
      <c r="J160" s="64">
        <v>57.4</v>
      </c>
      <c r="K160" s="65"/>
      <c r="L160" s="12">
        <f t="shared" si="33"/>
        <v>0</v>
      </c>
      <c r="M160" s="12">
        <f t="shared" si="32"/>
        <v>-42.6</v>
      </c>
      <c r="N160" s="2"/>
    </row>
    <row r="161" spans="2:14" ht="25.5">
      <c r="B161" s="66"/>
      <c r="C161" s="1" t="s">
        <v>132</v>
      </c>
      <c r="D161" s="4" t="s">
        <v>14</v>
      </c>
      <c r="E161" s="63" t="s">
        <v>90</v>
      </c>
      <c r="F161" s="64"/>
      <c r="G161" s="64">
        <v>100</v>
      </c>
      <c r="H161" s="65"/>
      <c r="I161" s="64"/>
      <c r="J161" s="64">
        <v>85.7</v>
      </c>
      <c r="K161" s="65"/>
      <c r="L161" s="12">
        <f t="shared" si="33"/>
        <v>0</v>
      </c>
      <c r="M161" s="12">
        <f t="shared" si="32"/>
        <v>-14.299999999999997</v>
      </c>
      <c r="N161" s="2"/>
    </row>
    <row r="162" spans="2:14" ht="15.75">
      <c r="B162" s="66"/>
      <c r="C162" s="1" t="s">
        <v>203</v>
      </c>
      <c r="D162" s="4" t="s">
        <v>14</v>
      </c>
      <c r="E162" s="63" t="s">
        <v>90</v>
      </c>
      <c r="F162" s="64"/>
      <c r="G162" s="64">
        <v>100</v>
      </c>
      <c r="H162" s="65"/>
      <c r="I162" s="64"/>
      <c r="J162" s="64">
        <v>75</v>
      </c>
      <c r="K162" s="65"/>
      <c r="L162" s="12">
        <f t="shared" si="33"/>
        <v>0</v>
      </c>
      <c r="M162" s="12">
        <f t="shared" si="32"/>
        <v>-25</v>
      </c>
      <c r="N162" s="2"/>
    </row>
    <row r="163" spans="2:14" ht="15.75">
      <c r="B163" s="66"/>
      <c r="C163" s="1" t="s">
        <v>133</v>
      </c>
      <c r="D163" s="4" t="s">
        <v>14</v>
      </c>
      <c r="E163" s="63" t="s">
        <v>90</v>
      </c>
      <c r="F163" s="64"/>
      <c r="G163" s="64">
        <v>100</v>
      </c>
      <c r="H163" s="65"/>
      <c r="I163" s="64"/>
      <c r="J163" s="64">
        <v>100</v>
      </c>
      <c r="K163" s="65"/>
      <c r="L163" s="12">
        <f t="shared" si="33"/>
        <v>0</v>
      </c>
      <c r="M163" s="12">
        <f t="shared" si="32"/>
        <v>0</v>
      </c>
      <c r="N163" s="2"/>
    </row>
    <row r="164" spans="3:11" s="24" customFormat="1" ht="15.75">
      <c r="C164" s="29"/>
      <c r="D164" s="28"/>
      <c r="E164" s="28"/>
      <c r="F164" s="31"/>
      <c r="G164" s="31"/>
      <c r="H164" s="36"/>
      <c r="I164" s="31"/>
      <c r="J164" s="31"/>
      <c r="K164" s="36"/>
    </row>
    <row r="165" spans="2:14" s="24" customFormat="1" ht="24.75" customHeight="1">
      <c r="B165" s="101" t="s">
        <v>265</v>
      </c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</row>
    <row r="166" spans="2:14" s="24" customFormat="1" ht="18" customHeight="1">
      <c r="B166" s="109" t="s">
        <v>77</v>
      </c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</row>
    <row r="167" spans="2:14" s="24" customFormat="1" ht="15.75">
      <c r="B167" s="108" t="s">
        <v>4</v>
      </c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</row>
    <row r="168" spans="2:14" s="24" customFormat="1" ht="20.25" customHeight="1">
      <c r="B168" s="112" t="s">
        <v>161</v>
      </c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</row>
    <row r="169" spans="2:14" s="24" customFormat="1" ht="15.75">
      <c r="B169" s="111" t="s">
        <v>19</v>
      </c>
      <c r="C169" s="111"/>
      <c r="D169" s="43"/>
      <c r="E169" s="105" t="s">
        <v>159</v>
      </c>
      <c r="F169" s="105"/>
      <c r="G169" s="105"/>
      <c r="H169" s="105"/>
      <c r="I169" s="105"/>
      <c r="J169" s="105"/>
      <c r="K169" s="105"/>
      <c r="L169" s="105"/>
      <c r="M169" s="105"/>
      <c r="N169" s="105"/>
    </row>
    <row r="170" spans="2:14" s="24" customFormat="1" ht="15.75">
      <c r="B170" s="106" t="s">
        <v>79</v>
      </c>
      <c r="C170" s="106"/>
      <c r="D170" s="3"/>
      <c r="E170" s="107" t="s">
        <v>80</v>
      </c>
      <c r="F170" s="107"/>
      <c r="G170" s="107"/>
      <c r="H170" s="107"/>
      <c r="I170" s="107"/>
      <c r="J170" s="107"/>
      <c r="K170" s="107"/>
      <c r="L170" s="107"/>
      <c r="M170" s="107"/>
      <c r="N170" s="107"/>
    </row>
    <row r="171" spans="2:14" s="24" customFormat="1" ht="15.75">
      <c r="B171" s="44"/>
      <c r="C171" s="3"/>
      <c r="D171" s="3"/>
      <c r="E171" s="5"/>
      <c r="F171" s="3"/>
      <c r="G171" s="3"/>
      <c r="H171" s="3"/>
      <c r="I171" s="3"/>
      <c r="J171" s="3"/>
      <c r="K171" s="3"/>
      <c r="L171" s="27"/>
      <c r="M171" s="102" t="s">
        <v>162</v>
      </c>
      <c r="N171" s="102"/>
    </row>
    <row r="172" spans="2:14" s="37" customFormat="1" ht="26.25" customHeight="1">
      <c r="B172" s="95" t="s">
        <v>82</v>
      </c>
      <c r="C172" s="95" t="s">
        <v>83</v>
      </c>
      <c r="D172" s="95" t="s">
        <v>5</v>
      </c>
      <c r="E172" s="96" t="s">
        <v>84</v>
      </c>
      <c r="F172" s="98" t="s">
        <v>85</v>
      </c>
      <c r="G172" s="98"/>
      <c r="H172" s="98"/>
      <c r="I172" s="98" t="s">
        <v>86</v>
      </c>
      <c r="J172" s="98"/>
      <c r="K172" s="98"/>
      <c r="L172" s="98" t="s">
        <v>87</v>
      </c>
      <c r="M172" s="98"/>
      <c r="N172" s="98"/>
    </row>
    <row r="173" spans="2:14" s="37" customFormat="1" ht="28.5" customHeight="1">
      <c r="B173" s="95"/>
      <c r="C173" s="95"/>
      <c r="D173" s="95"/>
      <c r="E173" s="97"/>
      <c r="F173" s="63" t="s">
        <v>0</v>
      </c>
      <c r="G173" s="63" t="s">
        <v>1</v>
      </c>
      <c r="H173" s="35" t="s">
        <v>2</v>
      </c>
      <c r="I173" s="63" t="s">
        <v>0</v>
      </c>
      <c r="J173" s="63" t="s">
        <v>1</v>
      </c>
      <c r="K173" s="35" t="s">
        <v>2</v>
      </c>
      <c r="L173" s="63" t="s">
        <v>0</v>
      </c>
      <c r="M173" s="63" t="s">
        <v>1</v>
      </c>
      <c r="N173" s="35" t="s">
        <v>2</v>
      </c>
    </row>
    <row r="174" spans="2:14" s="14" customFormat="1" ht="15.75">
      <c r="B174" s="22">
        <v>1</v>
      </c>
      <c r="C174" s="91" t="s">
        <v>88</v>
      </c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</row>
    <row r="175" spans="2:14" s="14" customFormat="1" ht="15">
      <c r="B175" s="38"/>
      <c r="C175" s="1" t="s">
        <v>206</v>
      </c>
      <c r="D175" s="4" t="s">
        <v>6</v>
      </c>
      <c r="E175" s="63" t="s">
        <v>114</v>
      </c>
      <c r="F175" s="16">
        <v>4597</v>
      </c>
      <c r="G175" s="16"/>
      <c r="H175" s="17">
        <f>F175+G175</f>
        <v>4597</v>
      </c>
      <c r="I175" s="16">
        <v>4359</v>
      </c>
      <c r="J175" s="16"/>
      <c r="K175" s="17">
        <f>I175+J175</f>
        <v>4359</v>
      </c>
      <c r="L175" s="39">
        <f>I175-F175</f>
        <v>-238</v>
      </c>
      <c r="M175" s="39"/>
      <c r="N175" s="40">
        <f>K175-H175</f>
        <v>-238</v>
      </c>
    </row>
    <row r="176" spans="2:14" s="14" customFormat="1" ht="27.75" customHeight="1">
      <c r="B176" s="38"/>
      <c r="C176" s="1" t="s">
        <v>207</v>
      </c>
      <c r="D176" s="4" t="s">
        <v>6</v>
      </c>
      <c r="E176" s="63" t="s">
        <v>114</v>
      </c>
      <c r="F176" s="16">
        <v>19236</v>
      </c>
      <c r="G176" s="16"/>
      <c r="H176" s="17">
        <f>F176+G176</f>
        <v>19236</v>
      </c>
      <c r="I176" s="16">
        <v>18389</v>
      </c>
      <c r="J176" s="16"/>
      <c r="K176" s="17">
        <f>I176+J176</f>
        <v>18389</v>
      </c>
      <c r="L176" s="39">
        <f>I176-F176</f>
        <v>-847</v>
      </c>
      <c r="M176" s="39"/>
      <c r="N176" s="40">
        <f>K176-H176</f>
        <v>-847</v>
      </c>
    </row>
    <row r="177" spans="2:14" s="14" customFormat="1" ht="38.25">
      <c r="B177" s="38"/>
      <c r="C177" s="1" t="s">
        <v>208</v>
      </c>
      <c r="D177" s="4" t="s">
        <v>7</v>
      </c>
      <c r="E177" s="63" t="s">
        <v>262</v>
      </c>
      <c r="F177" s="16">
        <v>665</v>
      </c>
      <c r="G177" s="16"/>
      <c r="H177" s="17">
        <f>F177+G177</f>
        <v>665</v>
      </c>
      <c r="I177" s="16">
        <v>665</v>
      </c>
      <c r="J177" s="16"/>
      <c r="K177" s="17">
        <f>I177+J177</f>
        <v>665</v>
      </c>
      <c r="L177" s="39">
        <f>I177-F177</f>
        <v>0</v>
      </c>
      <c r="M177" s="39"/>
      <c r="N177" s="40">
        <f>K177-H177</f>
        <v>0</v>
      </c>
    </row>
    <row r="178" spans="2:14" s="6" customFormat="1" ht="15.75">
      <c r="B178" s="22">
        <v>2</v>
      </c>
      <c r="C178" s="92" t="s">
        <v>89</v>
      </c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4"/>
    </row>
    <row r="179" spans="2:14" s="6" customFormat="1" ht="15">
      <c r="B179" s="38"/>
      <c r="C179" s="1" t="s">
        <v>26</v>
      </c>
      <c r="D179" s="4" t="s">
        <v>7</v>
      </c>
      <c r="E179" s="63" t="s">
        <v>97</v>
      </c>
      <c r="F179" s="9">
        <v>2215601</v>
      </c>
      <c r="G179" s="9"/>
      <c r="H179" s="10">
        <f aca="true" t="shared" si="34" ref="H179:H194">SUM(F179:G179)</f>
        <v>2215601</v>
      </c>
      <c r="I179" s="9">
        <v>1300772</v>
      </c>
      <c r="J179" s="9"/>
      <c r="K179" s="10">
        <f aca="true" t="shared" si="35" ref="K179:K194">SUM(I179:J179)</f>
        <v>1300772</v>
      </c>
      <c r="L179" s="9">
        <f>I179-F179</f>
        <v>-914829</v>
      </c>
      <c r="M179" s="9">
        <f>J179-G179</f>
        <v>0</v>
      </c>
      <c r="N179" s="10">
        <f>K179-H179</f>
        <v>-914829</v>
      </c>
    </row>
    <row r="180" spans="2:14" s="6" customFormat="1" ht="15">
      <c r="B180" s="38"/>
      <c r="C180" s="1" t="s">
        <v>8</v>
      </c>
      <c r="D180" s="4" t="s">
        <v>7</v>
      </c>
      <c r="E180" s="63" t="s">
        <v>97</v>
      </c>
      <c r="F180" s="9">
        <v>888676</v>
      </c>
      <c r="G180" s="9"/>
      <c r="H180" s="10">
        <f t="shared" si="34"/>
        <v>888676</v>
      </c>
      <c r="I180" s="9">
        <v>772585</v>
      </c>
      <c r="J180" s="9"/>
      <c r="K180" s="10">
        <f t="shared" si="35"/>
        <v>772585</v>
      </c>
      <c r="L180" s="9">
        <f aca="true" t="shared" si="36" ref="L180:L193">I180-F180</f>
        <v>-116091</v>
      </c>
      <c r="M180" s="9">
        <f aca="true" t="shared" si="37" ref="M180:M193">J180-G180</f>
        <v>0</v>
      </c>
      <c r="N180" s="10">
        <f aca="true" t="shared" si="38" ref="N180:N193">K180-H180</f>
        <v>-116091</v>
      </c>
    </row>
    <row r="181" spans="2:14" s="6" customFormat="1" ht="15">
      <c r="B181" s="38"/>
      <c r="C181" s="1" t="s">
        <v>46</v>
      </c>
      <c r="D181" s="4" t="s">
        <v>7</v>
      </c>
      <c r="E181" s="63" t="s">
        <v>97</v>
      </c>
      <c r="F181" s="9">
        <v>150000</v>
      </c>
      <c r="G181" s="9"/>
      <c r="H181" s="10">
        <f t="shared" si="34"/>
        <v>150000</v>
      </c>
      <c r="I181" s="9">
        <v>123799</v>
      </c>
      <c r="J181" s="9"/>
      <c r="K181" s="10">
        <f t="shared" si="35"/>
        <v>123799</v>
      </c>
      <c r="L181" s="9">
        <f t="shared" si="36"/>
        <v>-26201</v>
      </c>
      <c r="M181" s="9">
        <f t="shared" si="37"/>
        <v>0</v>
      </c>
      <c r="N181" s="10">
        <f t="shared" si="38"/>
        <v>-26201</v>
      </c>
    </row>
    <row r="182" spans="2:14" s="6" customFormat="1" ht="15">
      <c r="B182" s="38"/>
      <c r="C182" s="1" t="s">
        <v>9</v>
      </c>
      <c r="D182" s="4" t="s">
        <v>7</v>
      </c>
      <c r="E182" s="63" t="s">
        <v>97</v>
      </c>
      <c r="F182" s="9">
        <v>1424733</v>
      </c>
      <c r="G182" s="9"/>
      <c r="H182" s="10">
        <f t="shared" si="34"/>
        <v>1424733</v>
      </c>
      <c r="I182" s="9">
        <v>743097</v>
      </c>
      <c r="J182" s="9"/>
      <c r="K182" s="10">
        <f t="shared" si="35"/>
        <v>743097</v>
      </c>
      <c r="L182" s="9">
        <f t="shared" si="36"/>
        <v>-681636</v>
      </c>
      <c r="M182" s="9">
        <f t="shared" si="37"/>
        <v>0</v>
      </c>
      <c r="N182" s="10">
        <f t="shared" si="38"/>
        <v>-681636</v>
      </c>
    </row>
    <row r="183" spans="2:14" s="6" customFormat="1" ht="25.5">
      <c r="B183" s="38"/>
      <c r="C183" s="1" t="s">
        <v>10</v>
      </c>
      <c r="D183" s="4" t="s">
        <v>7</v>
      </c>
      <c r="E183" s="63" t="s">
        <v>90</v>
      </c>
      <c r="F183" s="11">
        <v>126</v>
      </c>
      <c r="G183" s="11">
        <v>2444</v>
      </c>
      <c r="H183" s="10">
        <f t="shared" si="34"/>
        <v>2570</v>
      </c>
      <c r="I183" s="11">
        <v>126</v>
      </c>
      <c r="J183" s="11">
        <v>2151</v>
      </c>
      <c r="K183" s="10">
        <f t="shared" si="35"/>
        <v>2277</v>
      </c>
      <c r="L183" s="9">
        <f t="shared" si="36"/>
        <v>0</v>
      </c>
      <c r="M183" s="9">
        <f t="shared" si="37"/>
        <v>-293</v>
      </c>
      <c r="N183" s="10">
        <f t="shared" si="38"/>
        <v>-293</v>
      </c>
    </row>
    <row r="184" spans="2:14" s="6" customFormat="1" ht="25.5">
      <c r="B184" s="38"/>
      <c r="C184" s="1" t="s">
        <v>209</v>
      </c>
      <c r="D184" s="4" t="s">
        <v>6</v>
      </c>
      <c r="E184" s="63" t="s">
        <v>99</v>
      </c>
      <c r="F184" s="11"/>
      <c r="G184" s="11">
        <v>147</v>
      </c>
      <c r="H184" s="10">
        <f t="shared" si="34"/>
        <v>147</v>
      </c>
      <c r="I184" s="11"/>
      <c r="J184" s="11">
        <v>147</v>
      </c>
      <c r="K184" s="10">
        <f t="shared" si="35"/>
        <v>147</v>
      </c>
      <c r="L184" s="9">
        <f t="shared" si="36"/>
        <v>0</v>
      </c>
      <c r="M184" s="9">
        <f t="shared" si="37"/>
        <v>0</v>
      </c>
      <c r="N184" s="10">
        <f t="shared" si="38"/>
        <v>0</v>
      </c>
    </row>
    <row r="185" spans="2:14" s="6" customFormat="1" ht="27.75" customHeight="1">
      <c r="B185" s="38"/>
      <c r="C185" s="1" t="s">
        <v>210</v>
      </c>
      <c r="D185" s="4" t="s">
        <v>7</v>
      </c>
      <c r="E185" s="63" t="s">
        <v>90</v>
      </c>
      <c r="F185" s="11"/>
      <c r="G185" s="11">
        <v>1018</v>
      </c>
      <c r="H185" s="10">
        <f t="shared" si="34"/>
        <v>1018</v>
      </c>
      <c r="I185" s="11"/>
      <c r="J185" s="11">
        <v>852</v>
      </c>
      <c r="K185" s="10">
        <f t="shared" si="35"/>
        <v>852</v>
      </c>
      <c r="L185" s="9">
        <f t="shared" si="36"/>
        <v>0</v>
      </c>
      <c r="M185" s="9">
        <f t="shared" si="37"/>
        <v>-166</v>
      </c>
      <c r="N185" s="10">
        <f t="shared" si="38"/>
        <v>-166</v>
      </c>
    </row>
    <row r="186" spans="2:14" s="6" customFormat="1" ht="15">
      <c r="B186" s="38"/>
      <c r="C186" s="1" t="s">
        <v>151</v>
      </c>
      <c r="D186" s="4" t="s">
        <v>7</v>
      </c>
      <c r="E186" s="63" t="s">
        <v>90</v>
      </c>
      <c r="F186" s="11"/>
      <c r="G186" s="11">
        <v>3190</v>
      </c>
      <c r="H186" s="10">
        <f t="shared" si="34"/>
        <v>3190</v>
      </c>
      <c r="I186" s="11"/>
      <c r="J186" s="11">
        <v>558</v>
      </c>
      <c r="K186" s="10">
        <f t="shared" si="35"/>
        <v>558</v>
      </c>
      <c r="L186" s="9">
        <f t="shared" si="36"/>
        <v>0</v>
      </c>
      <c r="M186" s="9">
        <f t="shared" si="37"/>
        <v>-2632</v>
      </c>
      <c r="N186" s="10">
        <f t="shared" si="38"/>
        <v>-2632</v>
      </c>
    </row>
    <row r="187" spans="2:14" s="6" customFormat="1" ht="27.75" customHeight="1">
      <c r="B187" s="38"/>
      <c r="C187" s="1" t="s">
        <v>178</v>
      </c>
      <c r="D187" s="4" t="s">
        <v>7</v>
      </c>
      <c r="E187" s="63" t="s">
        <v>90</v>
      </c>
      <c r="F187" s="19"/>
      <c r="G187" s="19">
        <v>325</v>
      </c>
      <c r="H187" s="10">
        <f t="shared" si="34"/>
        <v>325</v>
      </c>
      <c r="I187" s="19"/>
      <c r="J187" s="19">
        <v>87</v>
      </c>
      <c r="K187" s="10">
        <f t="shared" si="35"/>
        <v>87</v>
      </c>
      <c r="L187" s="9">
        <f t="shared" si="36"/>
        <v>0</v>
      </c>
      <c r="M187" s="9">
        <f t="shared" si="37"/>
        <v>-238</v>
      </c>
      <c r="N187" s="10">
        <f t="shared" si="38"/>
        <v>-238</v>
      </c>
    </row>
    <row r="188" spans="2:14" s="6" customFormat="1" ht="15">
      <c r="B188" s="38"/>
      <c r="C188" s="1" t="s">
        <v>177</v>
      </c>
      <c r="D188" s="4" t="s">
        <v>7</v>
      </c>
      <c r="E188" s="63" t="s">
        <v>90</v>
      </c>
      <c r="F188" s="19"/>
      <c r="G188" s="19">
        <v>14779</v>
      </c>
      <c r="H188" s="10">
        <f t="shared" si="34"/>
        <v>14779</v>
      </c>
      <c r="I188" s="19"/>
      <c r="J188" s="19">
        <v>8844</v>
      </c>
      <c r="K188" s="10">
        <f t="shared" si="35"/>
        <v>8844</v>
      </c>
      <c r="L188" s="9">
        <f t="shared" si="36"/>
        <v>0</v>
      </c>
      <c r="M188" s="9">
        <f t="shared" si="37"/>
        <v>-5935</v>
      </c>
      <c r="N188" s="10">
        <f t="shared" si="38"/>
        <v>-5935</v>
      </c>
    </row>
    <row r="189" spans="2:14" s="6" customFormat="1" ht="15">
      <c r="B189" s="38"/>
      <c r="C189" s="1" t="s">
        <v>117</v>
      </c>
      <c r="D189" s="4" t="s">
        <v>7</v>
      </c>
      <c r="E189" s="63" t="s">
        <v>90</v>
      </c>
      <c r="F189" s="19"/>
      <c r="G189" s="19">
        <v>1448</v>
      </c>
      <c r="H189" s="10">
        <f t="shared" si="34"/>
        <v>1448</v>
      </c>
      <c r="I189" s="19"/>
      <c r="J189" s="19">
        <v>1011</v>
      </c>
      <c r="K189" s="10">
        <f t="shared" si="35"/>
        <v>1011</v>
      </c>
      <c r="L189" s="9">
        <f t="shared" si="36"/>
        <v>0</v>
      </c>
      <c r="M189" s="9">
        <f t="shared" si="37"/>
        <v>-437</v>
      </c>
      <c r="N189" s="10">
        <f t="shared" si="38"/>
        <v>-437</v>
      </c>
    </row>
    <row r="190" spans="2:14" s="6" customFormat="1" ht="25.5">
      <c r="B190" s="38"/>
      <c r="C190" s="1" t="s">
        <v>135</v>
      </c>
      <c r="D190" s="4" t="s">
        <v>15</v>
      </c>
      <c r="E190" s="63" t="s">
        <v>98</v>
      </c>
      <c r="F190" s="19"/>
      <c r="G190" s="11">
        <v>500</v>
      </c>
      <c r="H190" s="13">
        <f t="shared" si="34"/>
        <v>500</v>
      </c>
      <c r="I190" s="12"/>
      <c r="J190" s="12">
        <v>500</v>
      </c>
      <c r="K190" s="13">
        <f t="shared" si="35"/>
        <v>500</v>
      </c>
      <c r="L190" s="12">
        <f t="shared" si="36"/>
        <v>0</v>
      </c>
      <c r="M190" s="12">
        <f t="shared" si="37"/>
        <v>0</v>
      </c>
      <c r="N190" s="13">
        <f t="shared" si="38"/>
        <v>0</v>
      </c>
    </row>
    <row r="191" spans="2:14" s="6" customFormat="1" ht="25.5">
      <c r="B191" s="38"/>
      <c r="C191" s="1" t="s">
        <v>136</v>
      </c>
      <c r="D191" s="4" t="s">
        <v>7</v>
      </c>
      <c r="E191" s="63" t="s">
        <v>98</v>
      </c>
      <c r="F191" s="19"/>
      <c r="G191" s="19">
        <v>21</v>
      </c>
      <c r="H191" s="10">
        <f t="shared" si="34"/>
        <v>21</v>
      </c>
      <c r="I191" s="19"/>
      <c r="J191" s="19">
        <v>21</v>
      </c>
      <c r="K191" s="10">
        <f t="shared" si="35"/>
        <v>21</v>
      </c>
      <c r="L191" s="9">
        <f t="shared" si="36"/>
        <v>0</v>
      </c>
      <c r="M191" s="9">
        <f t="shared" si="37"/>
        <v>0</v>
      </c>
      <c r="N191" s="10">
        <f t="shared" si="38"/>
        <v>0</v>
      </c>
    </row>
    <row r="192" spans="2:14" s="6" customFormat="1" ht="25.5">
      <c r="B192" s="38"/>
      <c r="C192" s="1" t="s">
        <v>137</v>
      </c>
      <c r="D192" s="4" t="s">
        <v>15</v>
      </c>
      <c r="E192" s="63" t="s">
        <v>98</v>
      </c>
      <c r="F192" s="19"/>
      <c r="G192" s="11">
        <v>403.4</v>
      </c>
      <c r="H192" s="13">
        <f t="shared" si="34"/>
        <v>403.4</v>
      </c>
      <c r="I192" s="19"/>
      <c r="J192" s="11">
        <v>403.4</v>
      </c>
      <c r="K192" s="13">
        <f t="shared" si="35"/>
        <v>403.4</v>
      </c>
      <c r="L192" s="9">
        <f t="shared" si="36"/>
        <v>0</v>
      </c>
      <c r="M192" s="9">
        <f t="shared" si="37"/>
        <v>0</v>
      </c>
      <c r="N192" s="10">
        <f t="shared" si="38"/>
        <v>0</v>
      </c>
    </row>
    <row r="193" spans="2:14" s="6" customFormat="1" ht="25.5">
      <c r="B193" s="38"/>
      <c r="C193" s="1" t="s">
        <v>118</v>
      </c>
      <c r="D193" s="4" t="s">
        <v>7</v>
      </c>
      <c r="E193" s="63" t="s">
        <v>98</v>
      </c>
      <c r="F193" s="19"/>
      <c r="G193" s="19">
        <v>3</v>
      </c>
      <c r="H193" s="10">
        <f t="shared" si="34"/>
        <v>3</v>
      </c>
      <c r="I193" s="19"/>
      <c r="J193" s="19">
        <v>3</v>
      </c>
      <c r="K193" s="10">
        <f t="shared" si="35"/>
        <v>3</v>
      </c>
      <c r="L193" s="9">
        <f t="shared" si="36"/>
        <v>0</v>
      </c>
      <c r="M193" s="9">
        <f t="shared" si="37"/>
        <v>0</v>
      </c>
      <c r="N193" s="10">
        <f t="shared" si="38"/>
        <v>0</v>
      </c>
    </row>
    <row r="194" spans="2:14" s="6" customFormat="1" ht="25.5">
      <c r="B194" s="38"/>
      <c r="C194" s="1" t="s">
        <v>211</v>
      </c>
      <c r="D194" s="4" t="s">
        <v>7</v>
      </c>
      <c r="E194" s="63" t="s">
        <v>98</v>
      </c>
      <c r="F194" s="19"/>
      <c r="G194" s="19">
        <v>7</v>
      </c>
      <c r="H194" s="10">
        <f t="shared" si="34"/>
        <v>7</v>
      </c>
      <c r="I194" s="19"/>
      <c r="J194" s="19">
        <v>5</v>
      </c>
      <c r="K194" s="10">
        <f t="shared" si="35"/>
        <v>5</v>
      </c>
      <c r="L194" s="9">
        <f>I194-F194</f>
        <v>0</v>
      </c>
      <c r="M194" s="9">
        <f>J194-G194</f>
        <v>-2</v>
      </c>
      <c r="N194" s="10">
        <f>K194-H194</f>
        <v>-2</v>
      </c>
    </row>
    <row r="195" spans="2:14" s="6" customFormat="1" ht="15.75">
      <c r="B195" s="22">
        <v>3</v>
      </c>
      <c r="C195" s="92" t="s">
        <v>91</v>
      </c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4"/>
    </row>
    <row r="196" spans="2:14" s="6" customFormat="1" ht="15">
      <c r="B196" s="38"/>
      <c r="C196" s="1" t="s">
        <v>11</v>
      </c>
      <c r="D196" s="4" t="s">
        <v>7</v>
      </c>
      <c r="E196" s="63" t="s">
        <v>93</v>
      </c>
      <c r="F196" s="64">
        <v>1018</v>
      </c>
      <c r="G196" s="64"/>
      <c r="H196" s="65"/>
      <c r="I196" s="64">
        <v>674.5</v>
      </c>
      <c r="J196" s="64"/>
      <c r="K196" s="65"/>
      <c r="L196" s="12">
        <f aca="true" t="shared" si="39" ref="L196:M200">I196-F196</f>
        <v>-343.5</v>
      </c>
      <c r="M196" s="12">
        <f t="shared" si="39"/>
        <v>0</v>
      </c>
      <c r="N196" s="1"/>
    </row>
    <row r="197" spans="2:14" s="6" customFormat="1" ht="15">
      <c r="B197" s="38"/>
      <c r="C197" s="1" t="s">
        <v>12</v>
      </c>
      <c r="D197" s="4" t="s">
        <v>121</v>
      </c>
      <c r="E197" s="63" t="s">
        <v>93</v>
      </c>
      <c r="F197" s="64">
        <v>78.4</v>
      </c>
      <c r="G197" s="64">
        <v>30.8</v>
      </c>
      <c r="H197" s="65"/>
      <c r="I197" s="64">
        <v>81.3</v>
      </c>
      <c r="J197" s="64">
        <v>25.3</v>
      </c>
      <c r="K197" s="65"/>
      <c r="L197" s="12">
        <f t="shared" si="39"/>
        <v>2.8999999999999915</v>
      </c>
      <c r="M197" s="12">
        <f t="shared" si="39"/>
        <v>-5.5</v>
      </c>
      <c r="N197" s="1"/>
    </row>
    <row r="198" spans="2:14" s="6" customFormat="1" ht="15">
      <c r="B198" s="38"/>
      <c r="C198" s="1" t="s">
        <v>13</v>
      </c>
      <c r="D198" s="4" t="s">
        <v>121</v>
      </c>
      <c r="E198" s="63" t="s">
        <v>93</v>
      </c>
      <c r="F198" s="64">
        <v>2810.8</v>
      </c>
      <c r="G198" s="64">
        <v>1075.9</v>
      </c>
      <c r="H198" s="65"/>
      <c r="I198" s="64">
        <v>2780.3</v>
      </c>
      <c r="J198" s="64">
        <v>866.1</v>
      </c>
      <c r="K198" s="65"/>
      <c r="L198" s="12">
        <f t="shared" si="39"/>
        <v>-30.5</v>
      </c>
      <c r="M198" s="12">
        <f t="shared" si="39"/>
        <v>-209.80000000000007</v>
      </c>
      <c r="N198" s="1"/>
    </row>
    <row r="199" spans="2:14" s="6" customFormat="1" ht="29.25" customHeight="1">
      <c r="B199" s="38"/>
      <c r="C199" s="1" t="s">
        <v>120</v>
      </c>
      <c r="D199" s="4" t="s">
        <v>121</v>
      </c>
      <c r="E199" s="63" t="s">
        <v>93</v>
      </c>
      <c r="F199" s="64">
        <v>2.5</v>
      </c>
      <c r="G199" s="64">
        <v>2.2</v>
      </c>
      <c r="H199" s="65"/>
      <c r="I199" s="64">
        <v>2.5</v>
      </c>
      <c r="J199" s="64">
        <v>2.5</v>
      </c>
      <c r="K199" s="65"/>
      <c r="L199" s="12">
        <f t="shared" si="39"/>
        <v>0</v>
      </c>
      <c r="M199" s="12">
        <f t="shared" si="39"/>
        <v>0.2999999999999998</v>
      </c>
      <c r="N199" s="1"/>
    </row>
    <row r="200" spans="2:14" s="6" customFormat="1" ht="15">
      <c r="B200" s="38"/>
      <c r="C200" s="1" t="s">
        <v>123</v>
      </c>
      <c r="D200" s="4" t="s">
        <v>121</v>
      </c>
      <c r="E200" s="63" t="s">
        <v>93</v>
      </c>
      <c r="F200" s="64"/>
      <c r="G200" s="64">
        <v>0.3</v>
      </c>
      <c r="H200" s="65"/>
      <c r="I200" s="64"/>
      <c r="J200" s="64">
        <v>0.3</v>
      </c>
      <c r="K200" s="65"/>
      <c r="L200" s="12">
        <f t="shared" si="39"/>
        <v>0</v>
      </c>
      <c r="M200" s="12">
        <f t="shared" si="39"/>
        <v>0</v>
      </c>
      <c r="N200" s="1"/>
    </row>
    <row r="201" spans="2:14" s="6" customFormat="1" ht="26.25" customHeight="1">
      <c r="B201" s="38"/>
      <c r="C201" s="1" t="s">
        <v>196</v>
      </c>
      <c r="D201" s="4" t="s">
        <v>121</v>
      </c>
      <c r="E201" s="63" t="s">
        <v>93</v>
      </c>
      <c r="F201" s="64"/>
      <c r="G201" s="64">
        <v>2.8</v>
      </c>
      <c r="H201" s="65"/>
      <c r="I201" s="64"/>
      <c r="J201" s="64">
        <v>1.7</v>
      </c>
      <c r="K201" s="65"/>
      <c r="L201" s="12">
        <f aca="true" t="shared" si="40" ref="L201:L210">I201-F201</f>
        <v>0</v>
      </c>
      <c r="M201" s="12">
        <f aca="true" t="shared" si="41" ref="M201:M210">J201-G201</f>
        <v>-1.0999999999999999</v>
      </c>
      <c r="N201" s="1"/>
    </row>
    <row r="202" spans="2:14" s="6" customFormat="1" ht="25.5">
      <c r="B202" s="38"/>
      <c r="C202" s="1" t="s">
        <v>197</v>
      </c>
      <c r="D202" s="4" t="s">
        <v>121</v>
      </c>
      <c r="E202" s="63" t="s">
        <v>93</v>
      </c>
      <c r="F202" s="64"/>
      <c r="G202" s="64">
        <v>1.1</v>
      </c>
      <c r="H202" s="65"/>
      <c r="I202" s="64"/>
      <c r="J202" s="64">
        <v>2.3</v>
      </c>
      <c r="K202" s="65"/>
      <c r="L202" s="12">
        <f t="shared" si="40"/>
        <v>0</v>
      </c>
      <c r="M202" s="12">
        <f t="shared" si="41"/>
        <v>1.1999999999999997</v>
      </c>
      <c r="N202" s="1"/>
    </row>
    <row r="203" spans="2:14" s="6" customFormat="1" ht="29.25" customHeight="1">
      <c r="B203" s="38"/>
      <c r="C203" s="1" t="s">
        <v>212</v>
      </c>
      <c r="D203" s="4" t="s">
        <v>121</v>
      </c>
      <c r="E203" s="63" t="s">
        <v>93</v>
      </c>
      <c r="F203" s="64"/>
      <c r="G203" s="64">
        <v>7.4</v>
      </c>
      <c r="H203" s="65"/>
      <c r="I203" s="64"/>
      <c r="J203" s="64">
        <v>11.2</v>
      </c>
      <c r="K203" s="65"/>
      <c r="L203" s="12">
        <f t="shared" si="40"/>
        <v>0</v>
      </c>
      <c r="M203" s="12">
        <f t="shared" si="41"/>
        <v>3.799999999999999</v>
      </c>
      <c r="N203" s="1"/>
    </row>
    <row r="204" spans="2:14" s="6" customFormat="1" ht="15">
      <c r="B204" s="38"/>
      <c r="C204" s="1" t="s">
        <v>198</v>
      </c>
      <c r="D204" s="4" t="s">
        <v>121</v>
      </c>
      <c r="E204" s="63" t="s">
        <v>93</v>
      </c>
      <c r="F204" s="64">
        <v>1.7</v>
      </c>
      <c r="G204" s="64">
        <v>1.4</v>
      </c>
      <c r="H204" s="65"/>
      <c r="I204" s="64"/>
      <c r="J204" s="64">
        <v>1.5</v>
      </c>
      <c r="K204" s="65"/>
      <c r="L204" s="12">
        <f t="shared" si="40"/>
        <v>-1.7</v>
      </c>
      <c r="M204" s="12">
        <f t="shared" si="41"/>
        <v>0.10000000000000009</v>
      </c>
      <c r="N204" s="1"/>
    </row>
    <row r="205" spans="2:14" s="6" customFormat="1" ht="15">
      <c r="B205" s="38"/>
      <c r="C205" s="1" t="s">
        <v>179</v>
      </c>
      <c r="D205" s="4" t="s">
        <v>121</v>
      </c>
      <c r="E205" s="63" t="s">
        <v>93</v>
      </c>
      <c r="F205" s="64">
        <v>0.2</v>
      </c>
      <c r="G205" s="64">
        <v>1.7</v>
      </c>
      <c r="H205" s="65"/>
      <c r="I205" s="64"/>
      <c r="J205" s="64">
        <v>0.5</v>
      </c>
      <c r="K205" s="65"/>
      <c r="L205" s="12">
        <f t="shared" si="40"/>
        <v>-0.2</v>
      </c>
      <c r="M205" s="12">
        <f t="shared" si="41"/>
        <v>-1.2</v>
      </c>
      <c r="N205" s="1"/>
    </row>
    <row r="206" spans="2:14" s="6" customFormat="1" ht="25.5">
      <c r="B206" s="38"/>
      <c r="C206" s="1" t="s">
        <v>124</v>
      </c>
      <c r="D206" s="4" t="s">
        <v>121</v>
      </c>
      <c r="E206" s="63" t="s">
        <v>93</v>
      </c>
      <c r="F206" s="64"/>
      <c r="G206" s="64">
        <v>6.7</v>
      </c>
      <c r="H206" s="65"/>
      <c r="I206" s="64"/>
      <c r="J206" s="64">
        <v>6.7</v>
      </c>
      <c r="K206" s="65"/>
      <c r="L206" s="12">
        <f t="shared" si="40"/>
        <v>0</v>
      </c>
      <c r="M206" s="12">
        <f t="shared" si="41"/>
        <v>0</v>
      </c>
      <c r="N206" s="1"/>
    </row>
    <row r="207" spans="2:14" s="6" customFormat="1" ht="15">
      <c r="B207" s="38"/>
      <c r="C207" s="1" t="s">
        <v>138</v>
      </c>
      <c r="D207" s="4" t="s">
        <v>121</v>
      </c>
      <c r="E207" s="63" t="s">
        <v>93</v>
      </c>
      <c r="F207" s="64"/>
      <c r="G207" s="64">
        <v>439.2</v>
      </c>
      <c r="H207" s="65"/>
      <c r="I207" s="64"/>
      <c r="J207" s="64">
        <v>235</v>
      </c>
      <c r="K207" s="65"/>
      <c r="L207" s="12">
        <f t="shared" si="40"/>
        <v>0</v>
      </c>
      <c r="M207" s="12">
        <f t="shared" si="41"/>
        <v>-204.2</v>
      </c>
      <c r="N207" s="1"/>
    </row>
    <row r="208" spans="2:14" s="6" customFormat="1" ht="25.5">
      <c r="B208" s="38"/>
      <c r="C208" s="1" t="s">
        <v>214</v>
      </c>
      <c r="D208" s="4" t="s">
        <v>121</v>
      </c>
      <c r="E208" s="63" t="s">
        <v>93</v>
      </c>
      <c r="F208" s="64"/>
      <c r="G208" s="64">
        <v>3.7</v>
      </c>
      <c r="H208" s="65"/>
      <c r="I208" s="64"/>
      <c r="J208" s="64">
        <v>3.5</v>
      </c>
      <c r="K208" s="65"/>
      <c r="L208" s="12">
        <f t="shared" si="40"/>
        <v>0</v>
      </c>
      <c r="M208" s="12">
        <f t="shared" si="41"/>
        <v>-0.20000000000000018</v>
      </c>
      <c r="N208" s="1"/>
    </row>
    <row r="209" spans="2:14" s="6" customFormat="1" ht="25.5">
      <c r="B209" s="38"/>
      <c r="C209" s="1" t="s">
        <v>127</v>
      </c>
      <c r="D209" s="4" t="s">
        <v>121</v>
      </c>
      <c r="E209" s="63" t="s">
        <v>93</v>
      </c>
      <c r="F209" s="64"/>
      <c r="G209" s="64">
        <v>241.2</v>
      </c>
      <c r="H209" s="65"/>
      <c r="I209" s="64"/>
      <c r="J209" s="64">
        <v>230</v>
      </c>
      <c r="K209" s="65"/>
      <c r="L209" s="12">
        <f t="shared" si="40"/>
        <v>0</v>
      </c>
      <c r="M209" s="12">
        <f t="shared" si="41"/>
        <v>-11.199999999999989</v>
      </c>
      <c r="N209" s="1"/>
    </row>
    <row r="210" spans="2:14" s="6" customFormat="1" ht="25.5">
      <c r="B210" s="38"/>
      <c r="C210" s="1" t="s">
        <v>213</v>
      </c>
      <c r="D210" s="4" t="s">
        <v>121</v>
      </c>
      <c r="E210" s="63" t="s">
        <v>93</v>
      </c>
      <c r="F210" s="64"/>
      <c r="G210" s="64">
        <v>49.9</v>
      </c>
      <c r="H210" s="65"/>
      <c r="I210" s="64"/>
      <c r="J210" s="64">
        <v>45.8</v>
      </c>
      <c r="K210" s="65"/>
      <c r="L210" s="12">
        <f t="shared" si="40"/>
        <v>0</v>
      </c>
      <c r="M210" s="12">
        <f t="shared" si="41"/>
        <v>-4.100000000000001</v>
      </c>
      <c r="N210" s="1"/>
    </row>
    <row r="211" spans="2:14" s="6" customFormat="1" ht="15.75">
      <c r="B211" s="22">
        <v>4</v>
      </c>
      <c r="C211" s="92" t="s">
        <v>92</v>
      </c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4"/>
    </row>
    <row r="212" spans="2:14" s="6" customFormat="1" ht="25.5">
      <c r="B212" s="38"/>
      <c r="C212" s="1" t="s">
        <v>204</v>
      </c>
      <c r="D212" s="4" t="s">
        <v>14</v>
      </c>
      <c r="E212" s="63" t="s">
        <v>90</v>
      </c>
      <c r="F212" s="64">
        <v>100</v>
      </c>
      <c r="G212" s="64">
        <v>100</v>
      </c>
      <c r="H212" s="65"/>
      <c r="I212" s="64">
        <v>40.8</v>
      </c>
      <c r="J212" s="64">
        <v>99</v>
      </c>
      <c r="K212" s="65"/>
      <c r="L212" s="12">
        <f aca="true" t="shared" si="42" ref="L212:M215">I212-F212</f>
        <v>-59.2</v>
      </c>
      <c r="M212" s="12">
        <f t="shared" si="42"/>
        <v>-1</v>
      </c>
      <c r="N212" s="34"/>
    </row>
    <row r="213" spans="2:14" s="6" customFormat="1" ht="25.5">
      <c r="B213" s="38"/>
      <c r="C213" s="1" t="s">
        <v>205</v>
      </c>
      <c r="D213" s="4" t="s">
        <v>14</v>
      </c>
      <c r="E213" s="63" t="s">
        <v>90</v>
      </c>
      <c r="F213" s="64"/>
      <c r="G213" s="64">
        <v>100</v>
      </c>
      <c r="H213" s="65"/>
      <c r="I213" s="64"/>
      <c r="J213" s="64">
        <v>29.6</v>
      </c>
      <c r="K213" s="65"/>
      <c r="L213" s="12">
        <f t="shared" si="42"/>
        <v>0</v>
      </c>
      <c r="M213" s="12">
        <f t="shared" si="42"/>
        <v>-70.4</v>
      </c>
      <c r="N213" s="34"/>
    </row>
    <row r="214" spans="2:14" s="6" customFormat="1" ht="25.5">
      <c r="B214" s="38"/>
      <c r="C214" s="1" t="s">
        <v>130</v>
      </c>
      <c r="D214" s="4" t="s">
        <v>14</v>
      </c>
      <c r="E214" s="63" t="s">
        <v>90</v>
      </c>
      <c r="F214" s="64"/>
      <c r="G214" s="64">
        <v>43.8</v>
      </c>
      <c r="H214" s="65"/>
      <c r="I214" s="64"/>
      <c r="J214" s="64">
        <v>38.8</v>
      </c>
      <c r="K214" s="65"/>
      <c r="L214" s="12">
        <f t="shared" si="42"/>
        <v>0</v>
      </c>
      <c r="M214" s="12">
        <f t="shared" si="42"/>
        <v>-5</v>
      </c>
      <c r="N214" s="34"/>
    </row>
    <row r="215" spans="2:14" s="6" customFormat="1" ht="15">
      <c r="B215" s="38"/>
      <c r="C215" s="1" t="s">
        <v>128</v>
      </c>
      <c r="D215" s="4" t="s">
        <v>14</v>
      </c>
      <c r="E215" s="63" t="s">
        <v>90</v>
      </c>
      <c r="F215" s="64">
        <v>90</v>
      </c>
      <c r="G215" s="64"/>
      <c r="H215" s="65"/>
      <c r="I215" s="64">
        <v>62.8</v>
      </c>
      <c r="J215" s="64"/>
      <c r="K215" s="65"/>
      <c r="L215" s="12">
        <f t="shared" si="42"/>
        <v>-27.200000000000003</v>
      </c>
      <c r="M215" s="12">
        <f t="shared" si="42"/>
        <v>0</v>
      </c>
      <c r="N215" s="34"/>
    </row>
    <row r="216" spans="2:14" s="6" customFormat="1" ht="25.5">
      <c r="B216" s="38"/>
      <c r="C216" s="1" t="s">
        <v>129</v>
      </c>
      <c r="D216" s="4" t="s">
        <v>14</v>
      </c>
      <c r="E216" s="63" t="s">
        <v>90</v>
      </c>
      <c r="F216" s="64"/>
      <c r="G216" s="64">
        <v>100</v>
      </c>
      <c r="H216" s="65"/>
      <c r="I216" s="64"/>
      <c r="J216" s="64">
        <v>100</v>
      </c>
      <c r="K216" s="65"/>
      <c r="L216" s="12">
        <f aca="true" t="shared" si="43" ref="L216:L226">I216-F216</f>
        <v>0</v>
      </c>
      <c r="M216" s="12">
        <f aca="true" t="shared" si="44" ref="M216:M226">J216-G216</f>
        <v>0</v>
      </c>
      <c r="N216" s="34"/>
    </row>
    <row r="217" spans="2:14" s="6" customFormat="1" ht="25.5">
      <c r="B217" s="38"/>
      <c r="C217" s="1" t="s">
        <v>215</v>
      </c>
      <c r="D217" s="4" t="s">
        <v>14</v>
      </c>
      <c r="E217" s="63" t="s">
        <v>90</v>
      </c>
      <c r="F217" s="64"/>
      <c r="G217" s="64">
        <v>85</v>
      </c>
      <c r="H217" s="65"/>
      <c r="I217" s="64"/>
      <c r="J217" s="64">
        <v>71.2</v>
      </c>
      <c r="K217" s="65"/>
      <c r="L217" s="12">
        <f t="shared" si="43"/>
        <v>0</v>
      </c>
      <c r="M217" s="12">
        <f t="shared" si="44"/>
        <v>-13.799999999999997</v>
      </c>
      <c r="N217" s="34"/>
    </row>
    <row r="218" spans="2:14" s="6" customFormat="1" ht="25.5">
      <c r="B218" s="38"/>
      <c r="C218" s="1" t="s">
        <v>201</v>
      </c>
      <c r="D218" s="4" t="s">
        <v>14</v>
      </c>
      <c r="E218" s="63" t="s">
        <v>90</v>
      </c>
      <c r="F218" s="64"/>
      <c r="G218" s="64">
        <v>85</v>
      </c>
      <c r="H218" s="65"/>
      <c r="I218" s="64"/>
      <c r="J218" s="64">
        <v>14.9</v>
      </c>
      <c r="K218" s="65"/>
      <c r="L218" s="12">
        <f t="shared" si="43"/>
        <v>0</v>
      </c>
      <c r="M218" s="12">
        <f t="shared" si="44"/>
        <v>-70.1</v>
      </c>
      <c r="N218" s="34"/>
    </row>
    <row r="219" spans="2:14" s="6" customFormat="1" ht="25.5">
      <c r="B219" s="38"/>
      <c r="C219" s="1" t="s">
        <v>216</v>
      </c>
      <c r="D219" s="4" t="s">
        <v>14</v>
      </c>
      <c r="E219" s="63" t="s">
        <v>90</v>
      </c>
      <c r="F219" s="64"/>
      <c r="G219" s="64">
        <v>100</v>
      </c>
      <c r="H219" s="65"/>
      <c r="I219" s="64"/>
      <c r="J219" s="64">
        <v>26.8</v>
      </c>
      <c r="K219" s="65"/>
      <c r="L219" s="12">
        <f t="shared" si="43"/>
        <v>0</v>
      </c>
      <c r="M219" s="12">
        <f t="shared" si="44"/>
        <v>-73.2</v>
      </c>
      <c r="N219" s="34"/>
    </row>
    <row r="220" spans="2:14" s="6" customFormat="1" ht="25.5">
      <c r="B220" s="38"/>
      <c r="C220" s="1" t="s">
        <v>217</v>
      </c>
      <c r="D220" s="4" t="s">
        <v>14</v>
      </c>
      <c r="E220" s="63" t="s">
        <v>90</v>
      </c>
      <c r="F220" s="64"/>
      <c r="G220" s="64">
        <v>100</v>
      </c>
      <c r="H220" s="65"/>
      <c r="I220" s="64"/>
      <c r="J220" s="64">
        <v>59.8</v>
      </c>
      <c r="K220" s="65"/>
      <c r="L220" s="12">
        <f t="shared" si="43"/>
        <v>0</v>
      </c>
      <c r="M220" s="12">
        <f t="shared" si="44"/>
        <v>-40.2</v>
      </c>
      <c r="N220" s="34"/>
    </row>
    <row r="221" spans="2:14" s="6" customFormat="1" ht="15">
      <c r="B221" s="38"/>
      <c r="C221" s="1" t="s">
        <v>131</v>
      </c>
      <c r="D221" s="4" t="s">
        <v>14</v>
      </c>
      <c r="E221" s="63" t="s">
        <v>90</v>
      </c>
      <c r="F221" s="64"/>
      <c r="G221" s="64">
        <v>100</v>
      </c>
      <c r="H221" s="65"/>
      <c r="I221" s="64"/>
      <c r="J221" s="64">
        <v>69.8</v>
      </c>
      <c r="K221" s="65"/>
      <c r="L221" s="12">
        <f t="shared" si="43"/>
        <v>0</v>
      </c>
      <c r="M221" s="12">
        <f t="shared" si="44"/>
        <v>-30.200000000000003</v>
      </c>
      <c r="N221" s="34"/>
    </row>
    <row r="222" spans="2:14" s="6" customFormat="1" ht="27.75" customHeight="1">
      <c r="B222" s="38"/>
      <c r="C222" s="1" t="s">
        <v>139</v>
      </c>
      <c r="D222" s="4" t="s">
        <v>14</v>
      </c>
      <c r="E222" s="63" t="s">
        <v>90</v>
      </c>
      <c r="F222" s="64"/>
      <c r="G222" s="64">
        <v>100</v>
      </c>
      <c r="H222" s="65"/>
      <c r="I222" s="64"/>
      <c r="J222" s="64">
        <v>100</v>
      </c>
      <c r="K222" s="65"/>
      <c r="L222" s="12">
        <f t="shared" si="43"/>
        <v>0</v>
      </c>
      <c r="M222" s="12">
        <f t="shared" si="44"/>
        <v>0</v>
      </c>
      <c r="N222" s="34"/>
    </row>
    <row r="223" spans="2:14" s="6" customFormat="1" ht="25.5">
      <c r="B223" s="38"/>
      <c r="C223" s="1" t="s">
        <v>263</v>
      </c>
      <c r="D223" s="4" t="s">
        <v>14</v>
      </c>
      <c r="E223" s="63" t="s">
        <v>90</v>
      </c>
      <c r="F223" s="64"/>
      <c r="G223" s="64">
        <v>100</v>
      </c>
      <c r="H223" s="65"/>
      <c r="I223" s="64"/>
      <c r="J223" s="64">
        <v>53.5</v>
      </c>
      <c r="K223" s="65"/>
      <c r="L223" s="12">
        <f t="shared" si="43"/>
        <v>0</v>
      </c>
      <c r="M223" s="12">
        <f t="shared" si="44"/>
        <v>-46.5</v>
      </c>
      <c r="N223" s="34"/>
    </row>
    <row r="224" spans="2:14" s="6" customFormat="1" ht="28.5" customHeight="1">
      <c r="B224" s="38"/>
      <c r="C224" s="1" t="s">
        <v>140</v>
      </c>
      <c r="D224" s="4" t="s">
        <v>14</v>
      </c>
      <c r="E224" s="63" t="s">
        <v>90</v>
      </c>
      <c r="F224" s="64"/>
      <c r="G224" s="64">
        <v>11.7</v>
      </c>
      <c r="H224" s="65"/>
      <c r="I224" s="64"/>
      <c r="J224" s="64">
        <v>11.7</v>
      </c>
      <c r="K224" s="65"/>
      <c r="L224" s="12">
        <f t="shared" si="43"/>
        <v>0</v>
      </c>
      <c r="M224" s="12">
        <f t="shared" si="44"/>
        <v>0</v>
      </c>
      <c r="N224" s="34"/>
    </row>
    <row r="225" spans="2:14" s="6" customFormat="1" ht="15">
      <c r="B225" s="38"/>
      <c r="C225" s="1" t="s">
        <v>133</v>
      </c>
      <c r="D225" s="4" t="s">
        <v>14</v>
      </c>
      <c r="E225" s="63" t="s">
        <v>90</v>
      </c>
      <c r="F225" s="64"/>
      <c r="G225" s="64">
        <v>100</v>
      </c>
      <c r="H225" s="65"/>
      <c r="I225" s="64"/>
      <c r="J225" s="64">
        <v>100</v>
      </c>
      <c r="K225" s="65"/>
      <c r="L225" s="12">
        <f t="shared" si="43"/>
        <v>0</v>
      </c>
      <c r="M225" s="12">
        <f t="shared" si="44"/>
        <v>0</v>
      </c>
      <c r="N225" s="34"/>
    </row>
    <row r="226" spans="2:14" s="6" customFormat="1" ht="25.5">
      <c r="B226" s="38"/>
      <c r="C226" s="1" t="s">
        <v>218</v>
      </c>
      <c r="D226" s="4" t="s">
        <v>14</v>
      </c>
      <c r="E226" s="63" t="s">
        <v>90</v>
      </c>
      <c r="F226" s="64"/>
      <c r="G226" s="64">
        <v>100</v>
      </c>
      <c r="H226" s="65"/>
      <c r="I226" s="64"/>
      <c r="J226" s="64">
        <v>71.4</v>
      </c>
      <c r="K226" s="65"/>
      <c r="L226" s="12">
        <f t="shared" si="43"/>
        <v>0</v>
      </c>
      <c r="M226" s="12">
        <f t="shared" si="44"/>
        <v>-28.599999999999994</v>
      </c>
      <c r="N226" s="34"/>
    </row>
    <row r="227" spans="3:13" s="25" customFormat="1" ht="15">
      <c r="C227" s="29"/>
      <c r="D227" s="28"/>
      <c r="E227" s="28"/>
      <c r="F227" s="31"/>
      <c r="G227" s="31"/>
      <c r="H227" s="36"/>
      <c r="I227" s="31"/>
      <c r="J227" s="31"/>
      <c r="K227" s="36"/>
      <c r="L227" s="29"/>
      <c r="M227" s="29"/>
    </row>
    <row r="228" spans="2:14" s="41" customFormat="1" ht="24.75" customHeight="1">
      <c r="B228" s="101" t="s">
        <v>265</v>
      </c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</row>
    <row r="229" spans="2:14" s="41" customFormat="1" ht="18" customHeight="1">
      <c r="B229" s="109" t="s">
        <v>77</v>
      </c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</row>
    <row r="230" spans="2:14" s="41" customFormat="1" ht="15">
      <c r="B230" s="108" t="s">
        <v>4</v>
      </c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</row>
    <row r="231" spans="2:14" s="41" customFormat="1" ht="20.25" customHeight="1">
      <c r="B231" s="112" t="s">
        <v>161</v>
      </c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</row>
    <row r="232" spans="2:14" s="41" customFormat="1" ht="15.75" collapsed="1">
      <c r="B232" s="111" t="s">
        <v>20</v>
      </c>
      <c r="C232" s="111"/>
      <c r="D232" s="43"/>
      <c r="E232" s="105" t="s">
        <v>100</v>
      </c>
      <c r="F232" s="105"/>
      <c r="G232" s="105"/>
      <c r="H232" s="105"/>
      <c r="I232" s="105"/>
      <c r="J232" s="105"/>
      <c r="K232" s="105"/>
      <c r="L232" s="105"/>
      <c r="M232" s="105"/>
      <c r="N232" s="105"/>
    </row>
    <row r="233" spans="2:14" s="41" customFormat="1" ht="15.75">
      <c r="B233" s="106" t="s">
        <v>79</v>
      </c>
      <c r="C233" s="106"/>
      <c r="D233" s="3"/>
      <c r="E233" s="107" t="s">
        <v>80</v>
      </c>
      <c r="F233" s="107"/>
      <c r="G233" s="107"/>
      <c r="H233" s="107"/>
      <c r="I233" s="107"/>
      <c r="J233" s="107"/>
      <c r="K233" s="107"/>
      <c r="L233" s="107"/>
      <c r="M233" s="107"/>
      <c r="N233" s="107"/>
    </row>
    <row r="234" spans="2:14" s="41" customFormat="1" ht="15.75">
      <c r="B234" s="44"/>
      <c r="C234" s="3"/>
      <c r="D234" s="3"/>
      <c r="E234" s="5"/>
      <c r="F234" s="3"/>
      <c r="G234" s="3"/>
      <c r="H234" s="3"/>
      <c r="I234" s="3"/>
      <c r="J234" s="3"/>
      <c r="K234" s="3"/>
      <c r="L234" s="27"/>
      <c r="M234" s="102" t="s">
        <v>162</v>
      </c>
      <c r="N234" s="102"/>
    </row>
    <row r="235" spans="2:14" s="37" customFormat="1" ht="27" customHeight="1">
      <c r="B235" s="95" t="s">
        <v>82</v>
      </c>
      <c r="C235" s="95" t="s">
        <v>83</v>
      </c>
      <c r="D235" s="95" t="s">
        <v>5</v>
      </c>
      <c r="E235" s="103" t="s">
        <v>84</v>
      </c>
      <c r="F235" s="104" t="s">
        <v>85</v>
      </c>
      <c r="G235" s="104"/>
      <c r="H235" s="104"/>
      <c r="I235" s="104" t="s">
        <v>86</v>
      </c>
      <c r="J235" s="104"/>
      <c r="K235" s="104"/>
      <c r="L235" s="98" t="s">
        <v>87</v>
      </c>
      <c r="M235" s="98"/>
      <c r="N235" s="98"/>
    </row>
    <row r="236" spans="2:14" s="37" customFormat="1" ht="25.5">
      <c r="B236" s="95"/>
      <c r="C236" s="95"/>
      <c r="D236" s="95"/>
      <c r="E236" s="103"/>
      <c r="F236" s="4" t="s">
        <v>0</v>
      </c>
      <c r="G236" s="4" t="s">
        <v>1</v>
      </c>
      <c r="H236" s="26" t="s">
        <v>2</v>
      </c>
      <c r="I236" s="4" t="s">
        <v>0</v>
      </c>
      <c r="J236" s="4" t="s">
        <v>1</v>
      </c>
      <c r="K236" s="26" t="s">
        <v>2</v>
      </c>
      <c r="L236" s="63" t="s">
        <v>0</v>
      </c>
      <c r="M236" s="63" t="s">
        <v>1</v>
      </c>
      <c r="N236" s="35" t="s">
        <v>2</v>
      </c>
    </row>
    <row r="237" spans="2:14" ht="15.75">
      <c r="B237" s="22">
        <v>1</v>
      </c>
      <c r="C237" s="91" t="s">
        <v>88</v>
      </c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</row>
    <row r="238" spans="2:14" s="6" customFormat="1" ht="39.75" customHeight="1">
      <c r="B238" s="34"/>
      <c r="C238" s="1" t="s">
        <v>27</v>
      </c>
      <c r="D238" s="4" t="s">
        <v>7</v>
      </c>
      <c r="E238" s="4" t="s">
        <v>219</v>
      </c>
      <c r="F238" s="16">
        <v>8</v>
      </c>
      <c r="G238" s="16"/>
      <c r="H238" s="17">
        <f>F238+G238</f>
        <v>8</v>
      </c>
      <c r="I238" s="16">
        <v>8</v>
      </c>
      <c r="J238" s="16"/>
      <c r="K238" s="17">
        <f>I238+J238</f>
        <v>8</v>
      </c>
      <c r="L238" s="9">
        <f>I238-F238</f>
        <v>0</v>
      </c>
      <c r="M238" s="9"/>
      <c r="N238" s="10">
        <f>K238-H238</f>
        <v>0</v>
      </c>
    </row>
    <row r="239" spans="2:14" s="6" customFormat="1" ht="15">
      <c r="B239" s="34"/>
      <c r="C239" s="1" t="s">
        <v>28</v>
      </c>
      <c r="D239" s="4" t="s">
        <v>6</v>
      </c>
      <c r="E239" s="4" t="s">
        <v>114</v>
      </c>
      <c r="F239" s="16">
        <v>279</v>
      </c>
      <c r="G239" s="16"/>
      <c r="H239" s="17">
        <f>F239+G239</f>
        <v>279</v>
      </c>
      <c r="I239" s="16">
        <v>254</v>
      </c>
      <c r="J239" s="16"/>
      <c r="K239" s="17">
        <f>I239+J239</f>
        <v>254</v>
      </c>
      <c r="L239" s="9">
        <f>I239-F239</f>
        <v>-25</v>
      </c>
      <c r="M239" s="9"/>
      <c r="N239" s="10">
        <f>K239-H239</f>
        <v>-25</v>
      </c>
    </row>
    <row r="240" spans="2:14" s="6" customFormat="1" ht="25.5">
      <c r="B240" s="34"/>
      <c r="C240" s="1" t="s">
        <v>29</v>
      </c>
      <c r="D240" s="4" t="s">
        <v>6</v>
      </c>
      <c r="E240" s="4" t="s">
        <v>114</v>
      </c>
      <c r="F240" s="16">
        <v>979</v>
      </c>
      <c r="G240" s="16"/>
      <c r="H240" s="17">
        <f>F240+G240</f>
        <v>979</v>
      </c>
      <c r="I240" s="16">
        <v>912</v>
      </c>
      <c r="J240" s="16"/>
      <c r="K240" s="17">
        <f>I240+J240</f>
        <v>912</v>
      </c>
      <c r="L240" s="9">
        <f>I240-F240</f>
        <v>-67</v>
      </c>
      <c r="M240" s="9"/>
      <c r="N240" s="10">
        <f>K240-H240</f>
        <v>-67</v>
      </c>
    </row>
    <row r="241" spans="2:14" s="6" customFormat="1" ht="15.75">
      <c r="B241" s="22">
        <v>2</v>
      </c>
      <c r="C241" s="92" t="s">
        <v>89</v>
      </c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4"/>
    </row>
    <row r="242" spans="2:14" s="6" customFormat="1" ht="15">
      <c r="B242" s="38"/>
      <c r="C242" s="1" t="s">
        <v>30</v>
      </c>
      <c r="D242" s="4" t="s">
        <v>7</v>
      </c>
      <c r="E242" s="4" t="s">
        <v>97</v>
      </c>
      <c r="F242" s="9">
        <v>33660</v>
      </c>
      <c r="G242" s="9"/>
      <c r="H242" s="10">
        <f aca="true" t="shared" si="45" ref="H242:H250">F242+G242</f>
        <v>33660</v>
      </c>
      <c r="I242" s="9">
        <v>31996</v>
      </c>
      <c r="J242" s="9"/>
      <c r="K242" s="10">
        <f aca="true" t="shared" si="46" ref="K242:K250">I242+J242</f>
        <v>31996</v>
      </c>
      <c r="L242" s="9">
        <f>I242-F242</f>
        <v>-1664</v>
      </c>
      <c r="M242" s="9"/>
      <c r="N242" s="10">
        <f aca="true" t="shared" si="47" ref="N242:N250">K242-H242</f>
        <v>-1664</v>
      </c>
    </row>
    <row r="243" spans="2:14" s="6" customFormat="1" ht="25.5">
      <c r="B243" s="38"/>
      <c r="C243" s="1" t="s">
        <v>10</v>
      </c>
      <c r="D243" s="4" t="s">
        <v>7</v>
      </c>
      <c r="E243" s="4" t="s">
        <v>90</v>
      </c>
      <c r="F243" s="12"/>
      <c r="G243" s="12">
        <v>123</v>
      </c>
      <c r="H243" s="13">
        <f t="shared" si="45"/>
        <v>123</v>
      </c>
      <c r="I243" s="12"/>
      <c r="J243" s="12">
        <v>112</v>
      </c>
      <c r="K243" s="13">
        <f t="shared" si="46"/>
        <v>112</v>
      </c>
      <c r="L243" s="9">
        <f aca="true" t="shared" si="48" ref="L243:L250">I243-F243</f>
        <v>0</v>
      </c>
      <c r="M243" s="9">
        <f>J243-G243</f>
        <v>-11</v>
      </c>
      <c r="N243" s="10">
        <f t="shared" si="47"/>
        <v>-11</v>
      </c>
    </row>
    <row r="244" spans="2:14" s="6" customFormat="1" ht="25.5">
      <c r="B244" s="38"/>
      <c r="C244" s="1" t="s">
        <v>56</v>
      </c>
      <c r="D244" s="4" t="s">
        <v>6</v>
      </c>
      <c r="E244" s="4" t="s">
        <v>99</v>
      </c>
      <c r="F244" s="9">
        <v>5</v>
      </c>
      <c r="G244" s="9">
        <v>15</v>
      </c>
      <c r="H244" s="10">
        <f t="shared" si="45"/>
        <v>20</v>
      </c>
      <c r="I244" s="9">
        <v>4</v>
      </c>
      <c r="J244" s="9">
        <v>12</v>
      </c>
      <c r="K244" s="10">
        <f t="shared" si="46"/>
        <v>16</v>
      </c>
      <c r="L244" s="9">
        <f t="shared" si="48"/>
        <v>-1</v>
      </c>
      <c r="M244" s="9">
        <f aca="true" t="shared" si="49" ref="M244:M250">J244-G244</f>
        <v>-3</v>
      </c>
      <c r="N244" s="10">
        <f t="shared" si="47"/>
        <v>-4</v>
      </c>
    </row>
    <row r="245" spans="2:14" s="6" customFormat="1" ht="15">
      <c r="B245" s="38"/>
      <c r="C245" s="1" t="s">
        <v>153</v>
      </c>
      <c r="D245" s="4" t="s">
        <v>7</v>
      </c>
      <c r="E245" s="4" t="s">
        <v>90</v>
      </c>
      <c r="F245" s="9"/>
      <c r="G245" s="9">
        <v>60</v>
      </c>
      <c r="H245" s="10">
        <f>G245</f>
        <v>60</v>
      </c>
      <c r="I245" s="9">
        <v>251</v>
      </c>
      <c r="J245" s="9">
        <v>62</v>
      </c>
      <c r="K245" s="10">
        <f t="shared" si="46"/>
        <v>313</v>
      </c>
      <c r="L245" s="9">
        <f t="shared" si="48"/>
        <v>251</v>
      </c>
      <c r="M245" s="9">
        <f t="shared" si="49"/>
        <v>2</v>
      </c>
      <c r="N245" s="10">
        <f>M245</f>
        <v>2</v>
      </c>
    </row>
    <row r="246" spans="2:14" s="6" customFormat="1" ht="28.5" customHeight="1">
      <c r="B246" s="38"/>
      <c r="C246" s="1" t="s">
        <v>141</v>
      </c>
      <c r="D246" s="4" t="s">
        <v>47</v>
      </c>
      <c r="E246" s="4" t="s">
        <v>90</v>
      </c>
      <c r="F246" s="9"/>
      <c r="G246" s="9">
        <v>1</v>
      </c>
      <c r="H246" s="10">
        <f>G246</f>
        <v>1</v>
      </c>
      <c r="I246" s="9"/>
      <c r="J246" s="9"/>
      <c r="K246" s="10">
        <f t="shared" si="46"/>
        <v>0</v>
      </c>
      <c r="L246" s="9">
        <f t="shared" si="48"/>
        <v>0</v>
      </c>
      <c r="M246" s="9">
        <f t="shared" si="49"/>
        <v>-1</v>
      </c>
      <c r="N246" s="10">
        <f>M246</f>
        <v>-1</v>
      </c>
    </row>
    <row r="247" spans="2:14" s="6" customFormat="1" ht="29.25" customHeight="1">
      <c r="B247" s="38"/>
      <c r="C247" s="1" t="s">
        <v>176</v>
      </c>
      <c r="D247" s="4" t="s">
        <v>7</v>
      </c>
      <c r="E247" s="4" t="s">
        <v>90</v>
      </c>
      <c r="F247" s="12">
        <v>97</v>
      </c>
      <c r="G247" s="9">
        <v>94</v>
      </c>
      <c r="H247" s="10">
        <f t="shared" si="45"/>
        <v>191</v>
      </c>
      <c r="I247" s="9">
        <v>31</v>
      </c>
      <c r="J247" s="9">
        <v>74</v>
      </c>
      <c r="K247" s="10">
        <f t="shared" si="46"/>
        <v>105</v>
      </c>
      <c r="L247" s="9">
        <f t="shared" si="48"/>
        <v>-66</v>
      </c>
      <c r="M247" s="9">
        <f t="shared" si="49"/>
        <v>-20</v>
      </c>
      <c r="N247" s="10">
        <f t="shared" si="47"/>
        <v>-86</v>
      </c>
    </row>
    <row r="248" spans="2:14" s="6" customFormat="1" ht="15">
      <c r="B248" s="38"/>
      <c r="C248" s="1" t="s">
        <v>151</v>
      </c>
      <c r="D248" s="4" t="s">
        <v>7</v>
      </c>
      <c r="E248" s="4" t="s">
        <v>90</v>
      </c>
      <c r="F248" s="12">
        <v>6</v>
      </c>
      <c r="G248" s="9">
        <v>35</v>
      </c>
      <c r="H248" s="10">
        <f t="shared" si="45"/>
        <v>41</v>
      </c>
      <c r="I248" s="9">
        <v>4</v>
      </c>
      <c r="J248" s="9">
        <v>45</v>
      </c>
      <c r="K248" s="10">
        <f t="shared" si="46"/>
        <v>49</v>
      </c>
      <c r="L248" s="9">
        <f t="shared" si="48"/>
        <v>-2</v>
      </c>
      <c r="M248" s="9">
        <f t="shared" si="49"/>
        <v>10</v>
      </c>
      <c r="N248" s="10">
        <f t="shared" si="47"/>
        <v>8</v>
      </c>
    </row>
    <row r="249" spans="2:14" s="6" customFormat="1" ht="29.25" customHeight="1">
      <c r="B249" s="38"/>
      <c r="C249" s="1" t="s">
        <v>178</v>
      </c>
      <c r="D249" s="4" t="s">
        <v>7</v>
      </c>
      <c r="E249" s="4" t="s">
        <v>90</v>
      </c>
      <c r="F249" s="12">
        <v>1</v>
      </c>
      <c r="G249" s="9">
        <v>15</v>
      </c>
      <c r="H249" s="10">
        <f t="shared" si="45"/>
        <v>16</v>
      </c>
      <c r="I249" s="9"/>
      <c r="J249" s="9">
        <v>12</v>
      </c>
      <c r="K249" s="10">
        <f t="shared" si="46"/>
        <v>12</v>
      </c>
      <c r="L249" s="9">
        <f t="shared" si="48"/>
        <v>-1</v>
      </c>
      <c r="M249" s="9">
        <f t="shared" si="49"/>
        <v>-3</v>
      </c>
      <c r="N249" s="10">
        <f t="shared" si="47"/>
        <v>-4</v>
      </c>
    </row>
    <row r="250" spans="2:14" s="6" customFormat="1" ht="15">
      <c r="B250" s="38"/>
      <c r="C250" s="1" t="s">
        <v>177</v>
      </c>
      <c r="D250" s="4" t="s">
        <v>7</v>
      </c>
      <c r="E250" s="4" t="s">
        <v>90</v>
      </c>
      <c r="F250" s="12">
        <v>9</v>
      </c>
      <c r="G250" s="9">
        <v>297</v>
      </c>
      <c r="H250" s="10">
        <f t="shared" si="45"/>
        <v>306</v>
      </c>
      <c r="I250" s="9">
        <v>6</v>
      </c>
      <c r="J250" s="9">
        <v>336</v>
      </c>
      <c r="K250" s="10">
        <f t="shared" si="46"/>
        <v>342</v>
      </c>
      <c r="L250" s="9">
        <f t="shared" si="48"/>
        <v>-3</v>
      </c>
      <c r="M250" s="9">
        <f t="shared" si="49"/>
        <v>39</v>
      </c>
      <c r="N250" s="10">
        <f t="shared" si="47"/>
        <v>36</v>
      </c>
    </row>
    <row r="251" spans="2:14" s="6" customFormat="1" ht="15.75">
      <c r="B251" s="22">
        <v>3</v>
      </c>
      <c r="C251" s="92" t="s">
        <v>91</v>
      </c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4"/>
    </row>
    <row r="252" spans="2:14" ht="15.75">
      <c r="B252" s="66"/>
      <c r="C252" s="1" t="s">
        <v>11</v>
      </c>
      <c r="D252" s="4" t="s">
        <v>7</v>
      </c>
      <c r="E252" s="4" t="s">
        <v>93</v>
      </c>
      <c r="F252" s="9">
        <v>121</v>
      </c>
      <c r="G252" s="9"/>
      <c r="H252" s="10"/>
      <c r="I252" s="9">
        <v>126</v>
      </c>
      <c r="J252" s="9"/>
      <c r="K252" s="10"/>
      <c r="L252" s="9">
        <f>I252-F252</f>
        <v>5</v>
      </c>
      <c r="M252" s="12"/>
      <c r="N252" s="1"/>
    </row>
    <row r="253" spans="2:14" ht="15.75">
      <c r="B253" s="66"/>
      <c r="C253" s="1" t="s">
        <v>12</v>
      </c>
      <c r="D253" s="4" t="s">
        <v>3</v>
      </c>
      <c r="E253" s="4" t="s">
        <v>93</v>
      </c>
      <c r="F253" s="12">
        <v>99</v>
      </c>
      <c r="G253" s="12">
        <v>20.1</v>
      </c>
      <c r="H253" s="13"/>
      <c r="I253" s="12">
        <v>103.9</v>
      </c>
      <c r="J253" s="12">
        <v>21</v>
      </c>
      <c r="K253" s="13"/>
      <c r="L253" s="12">
        <f aca="true" t="shared" si="50" ref="L253:L261">I253-F253</f>
        <v>4.900000000000006</v>
      </c>
      <c r="M253" s="12">
        <f aca="true" t="shared" si="51" ref="M253:M261">J253-G253</f>
        <v>0.8999999999999986</v>
      </c>
      <c r="N253" s="1"/>
    </row>
    <row r="254" spans="2:14" ht="15.75">
      <c r="B254" s="66"/>
      <c r="C254" s="1" t="s">
        <v>58</v>
      </c>
      <c r="D254" s="4" t="s">
        <v>3</v>
      </c>
      <c r="E254" s="4" t="s">
        <v>93</v>
      </c>
      <c r="F254" s="12">
        <v>1.1</v>
      </c>
      <c r="G254" s="12">
        <v>0.8</v>
      </c>
      <c r="H254" s="13"/>
      <c r="I254" s="12">
        <v>1.1</v>
      </c>
      <c r="J254" s="12">
        <v>0.8</v>
      </c>
      <c r="K254" s="13"/>
      <c r="L254" s="12">
        <f t="shared" si="50"/>
        <v>0</v>
      </c>
      <c r="M254" s="12">
        <f t="shared" si="51"/>
        <v>0</v>
      </c>
      <c r="N254" s="1"/>
    </row>
    <row r="255" spans="2:14" ht="25.5">
      <c r="B255" s="66"/>
      <c r="C255" s="1" t="s">
        <v>120</v>
      </c>
      <c r="D255" s="4" t="s">
        <v>3</v>
      </c>
      <c r="E255" s="4" t="s">
        <v>93</v>
      </c>
      <c r="F255" s="12"/>
      <c r="G255" s="12">
        <v>1.5</v>
      </c>
      <c r="H255" s="13"/>
      <c r="I255" s="12"/>
      <c r="J255" s="12">
        <v>1.6</v>
      </c>
      <c r="K255" s="13"/>
      <c r="L255" s="12">
        <f t="shared" si="50"/>
        <v>0</v>
      </c>
      <c r="M255" s="12">
        <f t="shared" si="51"/>
        <v>0.10000000000000009</v>
      </c>
      <c r="N255" s="1"/>
    </row>
    <row r="256" spans="2:14" ht="15.75">
      <c r="B256" s="66"/>
      <c r="C256" s="1" t="s">
        <v>13</v>
      </c>
      <c r="D256" s="4" t="s">
        <v>3</v>
      </c>
      <c r="E256" s="4" t="s">
        <v>93</v>
      </c>
      <c r="F256" s="12">
        <v>15563.2</v>
      </c>
      <c r="G256" s="12">
        <v>3163.4</v>
      </c>
      <c r="H256" s="13"/>
      <c r="I256" s="12">
        <v>15146.8</v>
      </c>
      <c r="J256" s="12">
        <v>3056.3</v>
      </c>
      <c r="K256" s="13"/>
      <c r="L256" s="12">
        <f t="shared" si="50"/>
        <v>-416.40000000000146</v>
      </c>
      <c r="M256" s="12">
        <f t="shared" si="51"/>
        <v>-107.09999999999991</v>
      </c>
      <c r="N256" s="1"/>
    </row>
    <row r="257" spans="2:14" ht="15.75">
      <c r="B257" s="66"/>
      <c r="C257" s="1" t="s">
        <v>179</v>
      </c>
      <c r="D257" s="4" t="s">
        <v>3</v>
      </c>
      <c r="E257" s="4" t="s">
        <v>93</v>
      </c>
      <c r="F257" s="12"/>
      <c r="G257" s="12">
        <v>2.3</v>
      </c>
      <c r="H257" s="13"/>
      <c r="I257" s="12">
        <v>0.2</v>
      </c>
      <c r="J257" s="12">
        <v>2.7</v>
      </c>
      <c r="K257" s="13"/>
      <c r="L257" s="12">
        <f t="shared" si="50"/>
        <v>0.2</v>
      </c>
      <c r="M257" s="12">
        <f t="shared" si="51"/>
        <v>0.40000000000000036</v>
      </c>
      <c r="N257" s="1"/>
    </row>
    <row r="258" spans="2:14" ht="25.5">
      <c r="B258" s="66"/>
      <c r="C258" s="1" t="s">
        <v>220</v>
      </c>
      <c r="D258" s="4" t="s">
        <v>3</v>
      </c>
      <c r="E258" s="4" t="s">
        <v>93</v>
      </c>
      <c r="F258" s="12">
        <v>0.8</v>
      </c>
      <c r="G258" s="12">
        <v>3.7</v>
      </c>
      <c r="H258" s="13"/>
      <c r="I258" s="12">
        <v>3.2</v>
      </c>
      <c r="J258" s="12">
        <v>2.3</v>
      </c>
      <c r="K258" s="13"/>
      <c r="L258" s="12">
        <f t="shared" si="50"/>
        <v>2.4000000000000004</v>
      </c>
      <c r="M258" s="12">
        <f t="shared" si="51"/>
        <v>-1.4000000000000004</v>
      </c>
      <c r="N258" s="1"/>
    </row>
    <row r="259" spans="2:14" ht="15.75">
      <c r="B259" s="66"/>
      <c r="C259" s="48" t="s">
        <v>152</v>
      </c>
      <c r="D259" s="4" t="s">
        <v>3</v>
      </c>
      <c r="E259" s="4" t="s">
        <v>93</v>
      </c>
      <c r="F259" s="12">
        <v>1.8</v>
      </c>
      <c r="G259" s="12">
        <v>2.7</v>
      </c>
      <c r="H259" s="13"/>
      <c r="I259" s="12">
        <v>2.5</v>
      </c>
      <c r="J259" s="12">
        <v>2.4</v>
      </c>
      <c r="K259" s="13"/>
      <c r="L259" s="12">
        <f t="shared" si="50"/>
        <v>0.7</v>
      </c>
      <c r="M259" s="12">
        <f t="shared" si="51"/>
        <v>-0.30000000000000027</v>
      </c>
      <c r="N259" s="1"/>
    </row>
    <row r="260" spans="2:14" ht="25.5">
      <c r="B260" s="66"/>
      <c r="C260" s="48" t="s">
        <v>182</v>
      </c>
      <c r="D260" s="4" t="s">
        <v>3</v>
      </c>
      <c r="E260" s="4" t="s">
        <v>93</v>
      </c>
      <c r="F260" s="12">
        <v>2.7</v>
      </c>
      <c r="G260" s="12">
        <v>21.4</v>
      </c>
      <c r="H260" s="13"/>
      <c r="I260" s="12"/>
      <c r="J260" s="12">
        <v>21.4</v>
      </c>
      <c r="K260" s="13"/>
      <c r="L260" s="12">
        <f t="shared" si="50"/>
        <v>-2.7</v>
      </c>
      <c r="M260" s="12">
        <f t="shared" si="51"/>
        <v>0</v>
      </c>
      <c r="N260" s="1"/>
    </row>
    <row r="261" spans="2:14" ht="15.75">
      <c r="B261" s="66"/>
      <c r="C261" s="48" t="s">
        <v>181</v>
      </c>
      <c r="D261" s="4" t="s">
        <v>3</v>
      </c>
      <c r="E261" s="4" t="s">
        <v>93</v>
      </c>
      <c r="F261" s="12">
        <v>12.2</v>
      </c>
      <c r="G261" s="12">
        <v>1.9</v>
      </c>
      <c r="H261" s="13"/>
      <c r="I261" s="12">
        <v>9.3</v>
      </c>
      <c r="J261" s="12">
        <v>1.4</v>
      </c>
      <c r="K261" s="13"/>
      <c r="L261" s="12">
        <f t="shared" si="50"/>
        <v>-2.8999999999999986</v>
      </c>
      <c r="M261" s="12">
        <f t="shared" si="51"/>
        <v>-0.5</v>
      </c>
      <c r="N261" s="1"/>
    </row>
    <row r="262" spans="2:14" ht="15.75">
      <c r="B262" s="22">
        <v>4</v>
      </c>
      <c r="C262" s="92" t="s">
        <v>92</v>
      </c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4"/>
    </row>
    <row r="263" spans="2:14" ht="15.75">
      <c r="B263" s="66"/>
      <c r="C263" s="1" t="s">
        <v>128</v>
      </c>
      <c r="D263" s="4" t="s">
        <v>14</v>
      </c>
      <c r="E263" s="4" t="s">
        <v>90</v>
      </c>
      <c r="F263" s="12">
        <v>90</v>
      </c>
      <c r="G263" s="12"/>
      <c r="H263" s="13"/>
      <c r="I263" s="12">
        <v>90</v>
      </c>
      <c r="J263" s="12"/>
      <c r="K263" s="13"/>
      <c r="L263" s="12">
        <f>I263-F263</f>
        <v>0</v>
      </c>
      <c r="M263" s="12">
        <f>J263-G263</f>
        <v>0</v>
      </c>
      <c r="N263" s="1"/>
    </row>
    <row r="264" spans="2:14" ht="25.5">
      <c r="B264" s="66"/>
      <c r="C264" s="1" t="s">
        <v>154</v>
      </c>
      <c r="D264" s="4" t="s">
        <v>14</v>
      </c>
      <c r="E264" s="4" t="s">
        <v>90</v>
      </c>
      <c r="F264" s="12">
        <v>100</v>
      </c>
      <c r="G264" s="12">
        <v>100</v>
      </c>
      <c r="H264" s="13"/>
      <c r="I264" s="12">
        <v>100</v>
      </c>
      <c r="J264" s="12">
        <v>100</v>
      </c>
      <c r="K264" s="13"/>
      <c r="L264" s="12">
        <f>I264-F264</f>
        <v>0</v>
      </c>
      <c r="M264" s="12">
        <f>J264-G264</f>
        <v>0</v>
      </c>
      <c r="N264" s="1"/>
    </row>
    <row r="265" spans="2:14" ht="25.5">
      <c r="B265" s="66"/>
      <c r="C265" s="1" t="s">
        <v>130</v>
      </c>
      <c r="D265" s="4" t="s">
        <v>14</v>
      </c>
      <c r="E265" s="4" t="s">
        <v>90</v>
      </c>
      <c r="F265" s="12"/>
      <c r="G265" s="12">
        <v>60.2</v>
      </c>
      <c r="H265" s="13"/>
      <c r="I265" s="12"/>
      <c r="J265" s="12">
        <v>54.8</v>
      </c>
      <c r="K265" s="13"/>
      <c r="L265" s="12">
        <f aca="true" t="shared" si="52" ref="L265:L273">I265-F265</f>
        <v>0</v>
      </c>
      <c r="M265" s="12">
        <f>J265-G265</f>
        <v>-5.400000000000006</v>
      </c>
      <c r="N265" s="1"/>
    </row>
    <row r="266" spans="2:14" ht="25.5">
      <c r="B266" s="66"/>
      <c r="C266" s="1" t="s">
        <v>223</v>
      </c>
      <c r="D266" s="4" t="s">
        <v>14</v>
      </c>
      <c r="E266" s="4" t="s">
        <v>90</v>
      </c>
      <c r="F266" s="12"/>
      <c r="G266" s="12">
        <v>100</v>
      </c>
      <c r="H266" s="13"/>
      <c r="I266" s="12"/>
      <c r="J266" s="12">
        <v>94</v>
      </c>
      <c r="K266" s="13"/>
      <c r="L266" s="12">
        <f t="shared" si="52"/>
        <v>0</v>
      </c>
      <c r="M266" s="12">
        <f>J266-G266</f>
        <v>-6</v>
      </c>
      <c r="N266" s="1"/>
    </row>
    <row r="267" spans="2:14" ht="25.5">
      <c r="B267" s="66"/>
      <c r="C267" s="1" t="s">
        <v>221</v>
      </c>
      <c r="D267" s="4" t="s">
        <v>14</v>
      </c>
      <c r="E267" s="4" t="s">
        <v>90</v>
      </c>
      <c r="F267" s="12">
        <v>100</v>
      </c>
      <c r="G267" s="12">
        <v>100</v>
      </c>
      <c r="H267" s="13"/>
      <c r="I267" s="12">
        <v>100</v>
      </c>
      <c r="J267" s="12">
        <v>100</v>
      </c>
      <c r="K267" s="13"/>
      <c r="L267" s="12">
        <f t="shared" si="52"/>
        <v>0</v>
      </c>
      <c r="M267" s="12">
        <f>J267-G267</f>
        <v>0</v>
      </c>
      <c r="N267" s="1"/>
    </row>
    <row r="268" spans="2:14" ht="25.5">
      <c r="B268" s="66"/>
      <c r="C268" s="48" t="s">
        <v>215</v>
      </c>
      <c r="D268" s="4" t="s">
        <v>14</v>
      </c>
      <c r="E268" s="4" t="s">
        <v>90</v>
      </c>
      <c r="F268" s="12"/>
      <c r="G268" s="12">
        <v>100</v>
      </c>
      <c r="H268" s="13"/>
      <c r="I268" s="12"/>
      <c r="J268" s="12">
        <v>55</v>
      </c>
      <c r="K268" s="13"/>
      <c r="L268" s="12">
        <f t="shared" si="52"/>
        <v>0</v>
      </c>
      <c r="M268" s="12">
        <f>J268-G268</f>
        <v>-45</v>
      </c>
      <c r="N268" s="1"/>
    </row>
    <row r="269" spans="2:14" ht="25.5">
      <c r="B269" s="66"/>
      <c r="C269" s="48" t="s">
        <v>201</v>
      </c>
      <c r="D269" s="4" t="s">
        <v>14</v>
      </c>
      <c r="E269" s="4" t="s">
        <v>90</v>
      </c>
      <c r="F269" s="12"/>
      <c r="G269" s="12">
        <v>80</v>
      </c>
      <c r="H269" s="13"/>
      <c r="I269" s="12"/>
      <c r="J269" s="12">
        <v>95.6</v>
      </c>
      <c r="K269" s="13"/>
      <c r="L269" s="12">
        <f t="shared" si="52"/>
        <v>0</v>
      </c>
      <c r="M269" s="12">
        <f>J269-G269</f>
        <v>15.599999999999994</v>
      </c>
      <c r="N269" s="1"/>
    </row>
    <row r="270" spans="2:14" ht="25.5">
      <c r="B270" s="66"/>
      <c r="C270" s="48" t="s">
        <v>216</v>
      </c>
      <c r="D270" s="4" t="s">
        <v>14</v>
      </c>
      <c r="E270" s="4" t="s">
        <v>90</v>
      </c>
      <c r="F270" s="12"/>
      <c r="G270" s="12">
        <v>100</v>
      </c>
      <c r="H270" s="13"/>
      <c r="I270" s="12"/>
      <c r="J270" s="12">
        <v>100</v>
      </c>
      <c r="K270" s="13"/>
      <c r="L270" s="12">
        <f t="shared" si="52"/>
        <v>0</v>
      </c>
      <c r="M270" s="12">
        <f>J270-G270</f>
        <v>0</v>
      </c>
      <c r="N270" s="1"/>
    </row>
    <row r="271" spans="2:14" ht="15.75">
      <c r="B271" s="66"/>
      <c r="C271" s="48" t="s">
        <v>222</v>
      </c>
      <c r="D271" s="4" t="s">
        <v>14</v>
      </c>
      <c r="E271" s="4" t="s">
        <v>90</v>
      </c>
      <c r="F271" s="12"/>
      <c r="G271" s="12">
        <v>100</v>
      </c>
      <c r="H271" s="13"/>
      <c r="I271" s="12"/>
      <c r="J271" s="12">
        <v>100</v>
      </c>
      <c r="K271" s="13"/>
      <c r="L271" s="12">
        <f t="shared" si="52"/>
        <v>0</v>
      </c>
      <c r="M271" s="12">
        <f>J271-G271</f>
        <v>0</v>
      </c>
      <c r="N271" s="1"/>
    </row>
    <row r="272" spans="1:14" s="24" customFormat="1" ht="15.75">
      <c r="A272" s="3"/>
      <c r="B272" s="66"/>
      <c r="C272" s="1" t="s">
        <v>131</v>
      </c>
      <c r="D272" s="4" t="s">
        <v>14</v>
      </c>
      <c r="E272" s="4" t="s">
        <v>90</v>
      </c>
      <c r="F272" s="12"/>
      <c r="G272" s="12">
        <v>100</v>
      </c>
      <c r="H272" s="13"/>
      <c r="I272" s="12"/>
      <c r="J272" s="12">
        <v>100</v>
      </c>
      <c r="K272" s="13"/>
      <c r="L272" s="12">
        <f t="shared" si="52"/>
        <v>0</v>
      </c>
      <c r="M272" s="12">
        <f>J272-G272</f>
        <v>0</v>
      </c>
      <c r="N272" s="2"/>
    </row>
    <row r="273" spans="1:14" s="24" customFormat="1" ht="15.75">
      <c r="A273" s="3"/>
      <c r="B273" s="66"/>
      <c r="C273" s="1" t="s">
        <v>256</v>
      </c>
      <c r="D273" s="4" t="s">
        <v>14</v>
      </c>
      <c r="E273" s="4" t="s">
        <v>93</v>
      </c>
      <c r="F273" s="12"/>
      <c r="G273" s="12">
        <v>100</v>
      </c>
      <c r="H273" s="13"/>
      <c r="I273" s="12"/>
      <c r="J273" s="12"/>
      <c r="K273" s="13"/>
      <c r="L273" s="12">
        <f t="shared" si="52"/>
        <v>0</v>
      </c>
      <c r="M273" s="12">
        <f>J273-G273</f>
        <v>-100</v>
      </c>
      <c r="N273" s="2"/>
    </row>
    <row r="274" spans="3:11" s="24" customFormat="1" ht="15.75">
      <c r="C274" s="29"/>
      <c r="D274" s="28"/>
      <c r="E274" s="28"/>
      <c r="F274" s="31"/>
      <c r="G274" s="31"/>
      <c r="H274" s="36"/>
      <c r="I274" s="31"/>
      <c r="J274" s="31"/>
      <c r="K274" s="36"/>
    </row>
    <row r="275" spans="2:14" s="25" customFormat="1" ht="24.75" customHeight="1">
      <c r="B275" s="101" t="s">
        <v>265</v>
      </c>
      <c r="C275" s="101"/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</row>
    <row r="276" spans="2:14" s="25" customFormat="1" ht="18" customHeight="1">
      <c r="B276" s="109" t="s">
        <v>77</v>
      </c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</row>
    <row r="277" spans="2:14" s="25" customFormat="1" ht="15">
      <c r="B277" s="108" t="s">
        <v>4</v>
      </c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</row>
    <row r="278" spans="2:14" s="25" customFormat="1" ht="20.25" customHeight="1">
      <c r="B278" s="112" t="s">
        <v>161</v>
      </c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</row>
    <row r="279" spans="2:14" s="25" customFormat="1" ht="15.75" collapsed="1">
      <c r="B279" s="111" t="s">
        <v>21</v>
      </c>
      <c r="C279" s="111"/>
      <c r="D279" s="43"/>
      <c r="E279" s="105" t="s">
        <v>101</v>
      </c>
      <c r="F279" s="105"/>
      <c r="G279" s="105"/>
      <c r="H279" s="105"/>
      <c r="I279" s="105"/>
      <c r="J279" s="105"/>
      <c r="K279" s="105"/>
      <c r="L279" s="105"/>
      <c r="M279" s="105"/>
      <c r="N279" s="105"/>
    </row>
    <row r="280" spans="2:14" s="25" customFormat="1" ht="15.75">
      <c r="B280" s="106" t="s">
        <v>79</v>
      </c>
      <c r="C280" s="106"/>
      <c r="D280" s="3"/>
      <c r="E280" s="107" t="s">
        <v>80</v>
      </c>
      <c r="F280" s="107"/>
      <c r="G280" s="107"/>
      <c r="H280" s="107"/>
      <c r="I280" s="107"/>
      <c r="J280" s="107"/>
      <c r="K280" s="107"/>
      <c r="L280" s="107"/>
      <c r="M280" s="107"/>
      <c r="N280" s="107"/>
    </row>
    <row r="281" spans="2:14" s="25" customFormat="1" ht="15.75">
      <c r="B281" s="44"/>
      <c r="C281" s="3"/>
      <c r="D281" s="3"/>
      <c r="E281" s="5"/>
      <c r="F281" s="3"/>
      <c r="G281" s="3"/>
      <c r="H281" s="3"/>
      <c r="I281" s="3"/>
      <c r="J281" s="3"/>
      <c r="K281" s="3"/>
      <c r="L281" s="27"/>
      <c r="M281" s="102" t="s">
        <v>162</v>
      </c>
      <c r="N281" s="102"/>
    </row>
    <row r="282" spans="2:14" s="37" customFormat="1" ht="27" customHeight="1">
      <c r="B282" s="95" t="s">
        <v>82</v>
      </c>
      <c r="C282" s="95" t="s">
        <v>83</v>
      </c>
      <c r="D282" s="95" t="s">
        <v>5</v>
      </c>
      <c r="E282" s="103" t="s">
        <v>84</v>
      </c>
      <c r="F282" s="104" t="s">
        <v>85</v>
      </c>
      <c r="G282" s="104"/>
      <c r="H282" s="104"/>
      <c r="I282" s="104" t="s">
        <v>86</v>
      </c>
      <c r="J282" s="104"/>
      <c r="K282" s="104"/>
      <c r="L282" s="98" t="s">
        <v>87</v>
      </c>
      <c r="M282" s="98"/>
      <c r="N282" s="98"/>
    </row>
    <row r="283" spans="2:14" s="37" customFormat="1" ht="25.5">
      <c r="B283" s="95"/>
      <c r="C283" s="95"/>
      <c r="D283" s="95"/>
      <c r="E283" s="103"/>
      <c r="F283" s="4" t="s">
        <v>0</v>
      </c>
      <c r="G283" s="4" t="s">
        <v>1</v>
      </c>
      <c r="H283" s="26" t="s">
        <v>2</v>
      </c>
      <c r="I283" s="4" t="s">
        <v>0</v>
      </c>
      <c r="J283" s="4" t="s">
        <v>1</v>
      </c>
      <c r="K283" s="26" t="s">
        <v>2</v>
      </c>
      <c r="L283" s="63" t="s">
        <v>0</v>
      </c>
      <c r="M283" s="63" t="s">
        <v>1</v>
      </c>
      <c r="N283" s="35" t="s">
        <v>2</v>
      </c>
    </row>
    <row r="284" spans="2:14" ht="15.75">
      <c r="B284" s="22">
        <v>1</v>
      </c>
      <c r="C284" s="91" t="s">
        <v>88</v>
      </c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</row>
    <row r="285" spans="2:14" s="6" customFormat="1" ht="44.25" customHeight="1">
      <c r="B285" s="34"/>
      <c r="C285" s="1" t="s">
        <v>34</v>
      </c>
      <c r="D285" s="4" t="s">
        <v>6</v>
      </c>
      <c r="E285" s="4" t="s">
        <v>224</v>
      </c>
      <c r="F285" s="9">
        <v>11</v>
      </c>
      <c r="G285" s="9"/>
      <c r="H285" s="10">
        <f>F285+G285</f>
        <v>11</v>
      </c>
      <c r="I285" s="9">
        <v>8</v>
      </c>
      <c r="J285" s="9"/>
      <c r="K285" s="10">
        <f>I285+J285</f>
        <v>8</v>
      </c>
      <c r="L285" s="9">
        <f>I285-F285</f>
        <v>-3</v>
      </c>
      <c r="M285" s="9"/>
      <c r="N285" s="10">
        <f>K285-H285</f>
        <v>-3</v>
      </c>
    </row>
    <row r="286" spans="2:14" s="6" customFormat="1" ht="38.25">
      <c r="B286" s="34"/>
      <c r="C286" s="1" t="s">
        <v>35</v>
      </c>
      <c r="D286" s="4" t="s">
        <v>6</v>
      </c>
      <c r="E286" s="4" t="s">
        <v>224</v>
      </c>
      <c r="F286" s="9">
        <v>33</v>
      </c>
      <c r="G286" s="9"/>
      <c r="H286" s="10">
        <f>F286+G286</f>
        <v>33</v>
      </c>
      <c r="I286" s="9">
        <v>33</v>
      </c>
      <c r="J286" s="9"/>
      <c r="K286" s="10">
        <f>I286+J286</f>
        <v>33</v>
      </c>
      <c r="L286" s="9">
        <f>I286-F286</f>
        <v>0</v>
      </c>
      <c r="M286" s="9"/>
      <c r="N286" s="10">
        <f>K286-H286</f>
        <v>0</v>
      </c>
    </row>
    <row r="287" spans="2:14" s="6" customFormat="1" ht="25.5">
      <c r="B287" s="34"/>
      <c r="C287" s="1" t="s">
        <v>36</v>
      </c>
      <c r="D287" s="4" t="s">
        <v>6</v>
      </c>
      <c r="E287" s="4" t="s">
        <v>103</v>
      </c>
      <c r="F287" s="9">
        <v>208</v>
      </c>
      <c r="G287" s="9"/>
      <c r="H287" s="10">
        <f>F287+G287</f>
        <v>208</v>
      </c>
      <c r="I287" s="9">
        <v>181</v>
      </c>
      <c r="J287" s="9"/>
      <c r="K287" s="10">
        <f>I287+J287</f>
        <v>181</v>
      </c>
      <c r="L287" s="9">
        <f>I287-F287</f>
        <v>-27</v>
      </c>
      <c r="M287" s="9"/>
      <c r="N287" s="10">
        <f>K287-H287</f>
        <v>-27</v>
      </c>
    </row>
    <row r="288" spans="2:14" s="6" customFormat="1" ht="15.75">
      <c r="B288" s="22">
        <v>2</v>
      </c>
      <c r="C288" s="92" t="s">
        <v>89</v>
      </c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4"/>
    </row>
    <row r="289" spans="2:14" s="6" customFormat="1" ht="15">
      <c r="B289" s="34"/>
      <c r="C289" s="1" t="s">
        <v>225</v>
      </c>
      <c r="D289" s="4" t="s">
        <v>39</v>
      </c>
      <c r="E289" s="4" t="s">
        <v>104</v>
      </c>
      <c r="F289" s="19">
        <v>3500</v>
      </c>
      <c r="G289" s="19"/>
      <c r="H289" s="20">
        <f aca="true" t="shared" si="53" ref="H289:H301">F289+G289</f>
        <v>3500</v>
      </c>
      <c r="I289" s="19"/>
      <c r="J289" s="19"/>
      <c r="K289" s="20">
        <f aca="true" t="shared" si="54" ref="K289:K301">I289+J289</f>
        <v>0</v>
      </c>
      <c r="L289" s="9">
        <f>I289-F289</f>
        <v>-3500</v>
      </c>
      <c r="M289" s="9"/>
      <c r="N289" s="10">
        <f>K289-H289</f>
        <v>-3500</v>
      </c>
    </row>
    <row r="290" spans="2:14" s="6" customFormat="1" ht="28.5" customHeight="1">
      <c r="B290" s="34"/>
      <c r="C290" s="1" t="s">
        <v>226</v>
      </c>
      <c r="D290" s="4" t="s">
        <v>39</v>
      </c>
      <c r="E290" s="4" t="s">
        <v>227</v>
      </c>
      <c r="F290" s="19">
        <v>120</v>
      </c>
      <c r="G290" s="19"/>
      <c r="H290" s="20">
        <f t="shared" si="53"/>
        <v>120</v>
      </c>
      <c r="I290" s="19"/>
      <c r="J290" s="19"/>
      <c r="K290" s="20">
        <f t="shared" si="54"/>
        <v>0</v>
      </c>
      <c r="L290" s="9">
        <f aca="true" t="shared" si="55" ref="L290:L301">I290-F290</f>
        <v>-120</v>
      </c>
      <c r="M290" s="9"/>
      <c r="N290" s="10">
        <f aca="true" t="shared" si="56" ref="N290:N301">K290-H290</f>
        <v>-120</v>
      </c>
    </row>
    <row r="291" spans="2:14" s="6" customFormat="1" ht="38.25">
      <c r="B291" s="34"/>
      <c r="C291" s="1" t="s">
        <v>264</v>
      </c>
      <c r="D291" s="4" t="s">
        <v>39</v>
      </c>
      <c r="E291" s="4" t="s">
        <v>104</v>
      </c>
      <c r="F291" s="19">
        <v>81</v>
      </c>
      <c r="G291" s="19"/>
      <c r="H291" s="20">
        <f t="shared" si="53"/>
        <v>81</v>
      </c>
      <c r="I291" s="19">
        <v>78</v>
      </c>
      <c r="J291" s="19"/>
      <c r="K291" s="20">
        <f t="shared" si="54"/>
        <v>78</v>
      </c>
      <c r="L291" s="9">
        <f t="shared" si="55"/>
        <v>-3</v>
      </c>
      <c r="M291" s="9"/>
      <c r="N291" s="10">
        <f t="shared" si="56"/>
        <v>-3</v>
      </c>
    </row>
    <row r="292" spans="2:14" s="6" customFormat="1" ht="25.5">
      <c r="B292" s="34"/>
      <c r="C292" s="1" t="s">
        <v>37</v>
      </c>
      <c r="D292" s="4" t="s">
        <v>39</v>
      </c>
      <c r="E292" s="4" t="s">
        <v>104</v>
      </c>
      <c r="F292" s="19">
        <v>834</v>
      </c>
      <c r="G292" s="19"/>
      <c r="H292" s="20">
        <f t="shared" si="53"/>
        <v>834</v>
      </c>
      <c r="I292" s="19">
        <v>986</v>
      </c>
      <c r="J292" s="19"/>
      <c r="K292" s="20">
        <f t="shared" si="54"/>
        <v>986</v>
      </c>
      <c r="L292" s="9">
        <f t="shared" si="55"/>
        <v>152</v>
      </c>
      <c r="M292" s="9"/>
      <c r="N292" s="10">
        <f t="shared" si="56"/>
        <v>152</v>
      </c>
    </row>
    <row r="293" spans="2:14" s="6" customFormat="1" ht="25.5">
      <c r="B293" s="34"/>
      <c r="C293" s="1" t="s">
        <v>228</v>
      </c>
      <c r="D293" s="4" t="s">
        <v>39</v>
      </c>
      <c r="E293" s="4" t="s">
        <v>104</v>
      </c>
      <c r="F293" s="19">
        <v>656</v>
      </c>
      <c r="G293" s="19"/>
      <c r="H293" s="20">
        <f t="shared" si="53"/>
        <v>656</v>
      </c>
      <c r="I293" s="9">
        <v>580</v>
      </c>
      <c r="J293" s="9"/>
      <c r="K293" s="10">
        <f t="shared" si="54"/>
        <v>580</v>
      </c>
      <c r="L293" s="9">
        <f t="shared" si="55"/>
        <v>-76</v>
      </c>
      <c r="M293" s="9"/>
      <c r="N293" s="10">
        <f t="shared" si="56"/>
        <v>-76</v>
      </c>
    </row>
    <row r="294" spans="2:14" s="6" customFormat="1" ht="25.5">
      <c r="B294" s="34"/>
      <c r="C294" s="1" t="s">
        <v>38</v>
      </c>
      <c r="D294" s="4" t="s">
        <v>39</v>
      </c>
      <c r="E294" s="4" t="s">
        <v>104</v>
      </c>
      <c r="F294" s="19">
        <v>16000</v>
      </c>
      <c r="G294" s="19"/>
      <c r="H294" s="20">
        <f t="shared" si="53"/>
        <v>16000</v>
      </c>
      <c r="I294" s="9">
        <v>15461</v>
      </c>
      <c r="J294" s="9"/>
      <c r="K294" s="10">
        <f t="shared" si="54"/>
        <v>15461</v>
      </c>
      <c r="L294" s="9">
        <f t="shared" si="55"/>
        <v>-539</v>
      </c>
      <c r="M294" s="9"/>
      <c r="N294" s="10">
        <f t="shared" si="56"/>
        <v>-539</v>
      </c>
    </row>
    <row r="295" spans="2:14" s="6" customFormat="1" ht="25.5">
      <c r="B295" s="34"/>
      <c r="C295" s="1" t="s">
        <v>229</v>
      </c>
      <c r="D295" s="4" t="s">
        <v>39</v>
      </c>
      <c r="E295" s="4" t="s">
        <v>104</v>
      </c>
      <c r="F295" s="19">
        <v>250</v>
      </c>
      <c r="G295" s="19"/>
      <c r="H295" s="20">
        <f t="shared" si="53"/>
        <v>250</v>
      </c>
      <c r="I295" s="9">
        <v>72</v>
      </c>
      <c r="J295" s="9"/>
      <c r="K295" s="10">
        <f t="shared" si="54"/>
        <v>72</v>
      </c>
      <c r="L295" s="9">
        <f t="shared" si="55"/>
        <v>-178</v>
      </c>
      <c r="M295" s="9"/>
      <c r="N295" s="10">
        <f t="shared" si="56"/>
        <v>-178</v>
      </c>
    </row>
    <row r="296" spans="2:14" s="6" customFormat="1" ht="25.5">
      <c r="B296" s="34"/>
      <c r="C296" s="1" t="s">
        <v>230</v>
      </c>
      <c r="D296" s="4" t="s">
        <v>39</v>
      </c>
      <c r="E296" s="4" t="s">
        <v>104</v>
      </c>
      <c r="F296" s="19">
        <v>10</v>
      </c>
      <c r="G296" s="19"/>
      <c r="H296" s="20">
        <f t="shared" si="53"/>
        <v>10</v>
      </c>
      <c r="I296" s="9">
        <v>5</v>
      </c>
      <c r="J296" s="9"/>
      <c r="K296" s="10">
        <f t="shared" si="54"/>
        <v>5</v>
      </c>
      <c r="L296" s="9">
        <f t="shared" si="55"/>
        <v>-5</v>
      </c>
      <c r="M296" s="9"/>
      <c r="N296" s="10">
        <f t="shared" si="56"/>
        <v>-5</v>
      </c>
    </row>
    <row r="297" spans="2:14" s="6" customFormat="1" ht="25.5">
      <c r="B297" s="34"/>
      <c r="C297" s="1" t="s">
        <v>231</v>
      </c>
      <c r="D297" s="4" t="s">
        <v>39</v>
      </c>
      <c r="E297" s="4" t="s">
        <v>104</v>
      </c>
      <c r="F297" s="58">
        <v>100</v>
      </c>
      <c r="G297" s="58"/>
      <c r="H297" s="59">
        <f t="shared" si="53"/>
        <v>100</v>
      </c>
      <c r="I297" s="89">
        <v>14</v>
      </c>
      <c r="J297" s="89"/>
      <c r="K297" s="90">
        <f t="shared" si="54"/>
        <v>14</v>
      </c>
      <c r="L297" s="89">
        <f t="shared" si="55"/>
        <v>-86</v>
      </c>
      <c r="M297" s="89"/>
      <c r="N297" s="90">
        <f t="shared" si="56"/>
        <v>-86</v>
      </c>
    </row>
    <row r="298" spans="2:14" s="6" customFormat="1" ht="25.5">
      <c r="B298" s="34"/>
      <c r="C298" s="1" t="s">
        <v>232</v>
      </c>
      <c r="D298" s="4" t="s">
        <v>39</v>
      </c>
      <c r="E298" s="4" t="s">
        <v>104</v>
      </c>
      <c r="F298" s="9">
        <v>5</v>
      </c>
      <c r="G298" s="9"/>
      <c r="H298" s="10">
        <f t="shared" si="53"/>
        <v>5</v>
      </c>
      <c r="I298" s="89">
        <v>2</v>
      </c>
      <c r="J298" s="89"/>
      <c r="K298" s="90">
        <f t="shared" si="54"/>
        <v>2</v>
      </c>
      <c r="L298" s="89">
        <f t="shared" si="55"/>
        <v>-3</v>
      </c>
      <c r="M298" s="89"/>
      <c r="N298" s="90">
        <f t="shared" si="56"/>
        <v>-3</v>
      </c>
    </row>
    <row r="299" spans="2:14" s="6" customFormat="1" ht="15">
      <c r="B299" s="34"/>
      <c r="C299" s="1" t="s">
        <v>233</v>
      </c>
      <c r="D299" s="4" t="s">
        <v>39</v>
      </c>
      <c r="E299" s="4" t="s">
        <v>104</v>
      </c>
      <c r="F299" s="9">
        <v>13</v>
      </c>
      <c r="G299" s="9"/>
      <c r="H299" s="10">
        <f t="shared" si="53"/>
        <v>13</v>
      </c>
      <c r="I299" s="9">
        <v>7</v>
      </c>
      <c r="J299" s="9"/>
      <c r="K299" s="10">
        <f t="shared" si="54"/>
        <v>7</v>
      </c>
      <c r="L299" s="9">
        <f t="shared" si="55"/>
        <v>-6</v>
      </c>
      <c r="M299" s="9"/>
      <c r="N299" s="10">
        <f t="shared" si="56"/>
        <v>-6</v>
      </c>
    </row>
    <row r="300" spans="2:14" s="6" customFormat="1" ht="28.5" customHeight="1">
      <c r="B300" s="34"/>
      <c r="C300" s="1" t="s">
        <v>75</v>
      </c>
      <c r="D300" s="4" t="s">
        <v>7</v>
      </c>
      <c r="E300" s="4" t="s">
        <v>99</v>
      </c>
      <c r="F300" s="9">
        <v>6</v>
      </c>
      <c r="G300" s="9"/>
      <c r="H300" s="10">
        <f t="shared" si="53"/>
        <v>6</v>
      </c>
      <c r="I300" s="9">
        <v>6</v>
      </c>
      <c r="J300" s="9"/>
      <c r="K300" s="10">
        <f t="shared" si="54"/>
        <v>6</v>
      </c>
      <c r="L300" s="9">
        <f t="shared" si="55"/>
        <v>0</v>
      </c>
      <c r="M300" s="9"/>
      <c r="N300" s="10">
        <f t="shared" si="56"/>
        <v>0</v>
      </c>
    </row>
    <row r="301" spans="2:14" s="6" customFormat="1" ht="15">
      <c r="B301" s="34"/>
      <c r="C301" s="1" t="s">
        <v>177</v>
      </c>
      <c r="D301" s="4" t="s">
        <v>7</v>
      </c>
      <c r="E301" s="4" t="s">
        <v>90</v>
      </c>
      <c r="F301" s="9">
        <v>7</v>
      </c>
      <c r="G301" s="9"/>
      <c r="H301" s="10">
        <f t="shared" si="53"/>
        <v>7</v>
      </c>
      <c r="I301" s="9">
        <v>7</v>
      </c>
      <c r="J301" s="9"/>
      <c r="K301" s="10">
        <f t="shared" si="54"/>
        <v>7</v>
      </c>
      <c r="L301" s="9">
        <f t="shared" si="55"/>
        <v>0</v>
      </c>
      <c r="M301" s="9"/>
      <c r="N301" s="10">
        <f t="shared" si="56"/>
        <v>0</v>
      </c>
    </row>
    <row r="302" spans="2:14" s="6" customFormat="1" ht="15.75">
      <c r="B302" s="22">
        <v>3</v>
      </c>
      <c r="C302" s="92" t="s">
        <v>91</v>
      </c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4"/>
    </row>
    <row r="303" spans="2:14" ht="25.5" collapsed="1">
      <c r="B303" s="2"/>
      <c r="C303" s="1" t="s">
        <v>234</v>
      </c>
      <c r="D303" s="4" t="s">
        <v>39</v>
      </c>
      <c r="E303" s="4" t="s">
        <v>93</v>
      </c>
      <c r="F303" s="9">
        <v>318</v>
      </c>
      <c r="G303" s="9"/>
      <c r="H303" s="10"/>
      <c r="I303" s="9"/>
      <c r="J303" s="9"/>
      <c r="K303" s="10"/>
      <c r="L303" s="9">
        <f>I303-F303</f>
        <v>-318</v>
      </c>
      <c r="M303" s="9"/>
      <c r="N303" s="9"/>
    </row>
    <row r="304" spans="2:14" ht="25.5">
      <c r="B304" s="2"/>
      <c r="C304" s="1" t="s">
        <v>235</v>
      </c>
      <c r="D304" s="4" t="s">
        <v>39</v>
      </c>
      <c r="E304" s="4" t="s">
        <v>93</v>
      </c>
      <c r="F304" s="9">
        <v>76</v>
      </c>
      <c r="G304" s="9"/>
      <c r="H304" s="10"/>
      <c r="I304" s="9">
        <v>123</v>
      </c>
      <c r="J304" s="9"/>
      <c r="K304" s="10"/>
      <c r="L304" s="9">
        <f>I304-F304</f>
        <v>47</v>
      </c>
      <c r="M304" s="9"/>
      <c r="N304" s="9"/>
    </row>
    <row r="305" spans="2:14" ht="38.25">
      <c r="B305" s="2"/>
      <c r="C305" s="1" t="s">
        <v>236</v>
      </c>
      <c r="D305" s="4" t="s">
        <v>39</v>
      </c>
      <c r="E305" s="4" t="s">
        <v>93</v>
      </c>
      <c r="F305" s="12">
        <v>1455</v>
      </c>
      <c r="G305" s="12"/>
      <c r="H305" s="13"/>
      <c r="I305" s="12">
        <v>1932.6</v>
      </c>
      <c r="J305" s="12"/>
      <c r="K305" s="13"/>
      <c r="L305" s="12">
        <f>I305-F305</f>
        <v>477.5999999999999</v>
      </c>
      <c r="M305" s="9"/>
      <c r="N305" s="9"/>
    </row>
    <row r="306" spans="2:14" ht="15.75">
      <c r="B306" s="2"/>
      <c r="C306" s="1" t="s">
        <v>12</v>
      </c>
      <c r="D306" s="4" t="s">
        <v>3</v>
      </c>
      <c r="E306" s="4" t="s">
        <v>93</v>
      </c>
      <c r="F306" s="12">
        <v>134.9</v>
      </c>
      <c r="G306" s="12"/>
      <c r="H306" s="13"/>
      <c r="I306" s="12">
        <v>143.4</v>
      </c>
      <c r="J306" s="12"/>
      <c r="K306" s="13"/>
      <c r="L306" s="12">
        <f>I306-F306</f>
        <v>8.5</v>
      </c>
      <c r="M306" s="1"/>
      <c r="N306" s="1"/>
    </row>
    <row r="307" spans="2:14" ht="15.75">
      <c r="B307" s="2"/>
      <c r="C307" s="1" t="s">
        <v>76</v>
      </c>
      <c r="D307" s="4" t="s">
        <v>3</v>
      </c>
      <c r="E307" s="4" t="s">
        <v>93</v>
      </c>
      <c r="F307" s="12">
        <v>0.6</v>
      </c>
      <c r="G307" s="12"/>
      <c r="H307" s="13"/>
      <c r="I307" s="12">
        <v>0.6</v>
      </c>
      <c r="J307" s="12"/>
      <c r="K307" s="13"/>
      <c r="L307" s="12">
        <f>I307-F307</f>
        <v>0</v>
      </c>
      <c r="M307" s="1"/>
      <c r="N307" s="1"/>
    </row>
    <row r="308" spans="2:14" ht="15.75">
      <c r="B308" s="2"/>
      <c r="C308" s="1" t="s">
        <v>198</v>
      </c>
      <c r="D308" s="4" t="s">
        <v>3</v>
      </c>
      <c r="E308" s="4" t="s">
        <v>93</v>
      </c>
      <c r="F308" s="12">
        <v>44.7</v>
      </c>
      <c r="G308" s="12"/>
      <c r="H308" s="13"/>
      <c r="I308" s="12">
        <v>44.7</v>
      </c>
      <c r="J308" s="12"/>
      <c r="K308" s="13"/>
      <c r="L308" s="12">
        <f>I308-F308</f>
        <v>0</v>
      </c>
      <c r="M308" s="1"/>
      <c r="N308" s="1"/>
    </row>
    <row r="309" spans="2:14" ht="15.75">
      <c r="B309" s="22">
        <v>4</v>
      </c>
      <c r="C309" s="92" t="s">
        <v>92</v>
      </c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4"/>
    </row>
    <row r="310" spans="2:14" ht="15.75" collapsed="1">
      <c r="B310" s="2"/>
      <c r="C310" s="1" t="s">
        <v>237</v>
      </c>
      <c r="D310" s="4" t="s">
        <v>14</v>
      </c>
      <c r="E310" s="4" t="s">
        <v>93</v>
      </c>
      <c r="F310" s="12">
        <v>100</v>
      </c>
      <c r="G310" s="12"/>
      <c r="H310" s="13"/>
      <c r="I310" s="12"/>
      <c r="J310" s="12"/>
      <c r="K310" s="13"/>
      <c r="L310" s="12">
        <f>I310-F310</f>
        <v>-100</v>
      </c>
      <c r="M310" s="1"/>
      <c r="N310" s="1"/>
    </row>
    <row r="311" spans="2:14" ht="15.75">
      <c r="B311" s="2"/>
      <c r="C311" s="1" t="s">
        <v>238</v>
      </c>
      <c r="D311" s="4" t="s">
        <v>14</v>
      </c>
      <c r="E311" s="4" t="s">
        <v>93</v>
      </c>
      <c r="F311" s="12">
        <v>100</v>
      </c>
      <c r="G311" s="12"/>
      <c r="H311" s="13"/>
      <c r="I311" s="12"/>
      <c r="J311" s="12"/>
      <c r="K311" s="13"/>
      <c r="L311" s="12">
        <f>I311-F311</f>
        <v>-100</v>
      </c>
      <c r="M311" s="1"/>
      <c r="N311" s="1"/>
    </row>
    <row r="312" spans="2:14" ht="25.5">
      <c r="B312" s="2"/>
      <c r="C312" s="1" t="s">
        <v>239</v>
      </c>
      <c r="D312" s="4" t="s">
        <v>14</v>
      </c>
      <c r="E312" s="4" t="s">
        <v>93</v>
      </c>
      <c r="F312" s="12">
        <v>78.7</v>
      </c>
      <c r="G312" s="12"/>
      <c r="H312" s="13"/>
      <c r="I312" s="12">
        <v>58.8</v>
      </c>
      <c r="J312" s="12"/>
      <c r="K312" s="13"/>
      <c r="L312" s="12">
        <f>I312-F312</f>
        <v>-19.900000000000006</v>
      </c>
      <c r="M312" s="1"/>
      <c r="N312" s="1"/>
    </row>
    <row r="313" spans="2:14" ht="38.25">
      <c r="B313" s="2"/>
      <c r="C313" s="1" t="s">
        <v>240</v>
      </c>
      <c r="D313" s="4" t="s">
        <v>14</v>
      </c>
      <c r="E313" s="4" t="s">
        <v>93</v>
      </c>
      <c r="F313" s="12">
        <v>4</v>
      </c>
      <c r="G313" s="12"/>
      <c r="H313" s="13"/>
      <c r="I313" s="12">
        <v>6.9</v>
      </c>
      <c r="J313" s="12"/>
      <c r="K313" s="13"/>
      <c r="L313" s="12">
        <f>I313-F313</f>
        <v>2.9000000000000004</v>
      </c>
      <c r="M313" s="1"/>
      <c r="N313" s="1"/>
    </row>
    <row r="314" spans="2:14" ht="25.5">
      <c r="B314" s="2"/>
      <c r="C314" s="1" t="s">
        <v>241</v>
      </c>
      <c r="D314" s="4" t="s">
        <v>14</v>
      </c>
      <c r="E314" s="4" t="s">
        <v>93</v>
      </c>
      <c r="F314" s="12">
        <v>40</v>
      </c>
      <c r="G314" s="12"/>
      <c r="H314" s="13"/>
      <c r="I314" s="12">
        <v>19.4</v>
      </c>
      <c r="J314" s="12"/>
      <c r="K314" s="13"/>
      <c r="L314" s="12">
        <f>I314-F314</f>
        <v>-20.6</v>
      </c>
      <c r="M314" s="1"/>
      <c r="N314" s="1"/>
    </row>
    <row r="315" spans="2:14" ht="25.5">
      <c r="B315" s="2"/>
      <c r="C315" s="1" t="s">
        <v>154</v>
      </c>
      <c r="D315" s="4" t="s">
        <v>14</v>
      </c>
      <c r="E315" s="4" t="s">
        <v>93</v>
      </c>
      <c r="F315" s="12">
        <v>100</v>
      </c>
      <c r="G315" s="12"/>
      <c r="H315" s="13"/>
      <c r="I315" s="12">
        <v>100</v>
      </c>
      <c r="J315" s="12"/>
      <c r="K315" s="13"/>
      <c r="L315" s="12">
        <f>I315-F315</f>
        <v>0</v>
      </c>
      <c r="M315" s="1"/>
      <c r="N315" s="1"/>
    </row>
    <row r="316" spans="2:14" ht="29.25" customHeight="1">
      <c r="B316" s="2"/>
      <c r="C316" s="1" t="s">
        <v>204</v>
      </c>
      <c r="D316" s="4" t="s">
        <v>14</v>
      </c>
      <c r="E316" s="4" t="s">
        <v>93</v>
      </c>
      <c r="F316" s="12">
        <v>100</v>
      </c>
      <c r="G316" s="12">
        <v>100</v>
      </c>
      <c r="H316" s="13"/>
      <c r="I316" s="12">
        <v>100</v>
      </c>
      <c r="J316" s="12">
        <v>100</v>
      </c>
      <c r="K316" s="13"/>
      <c r="L316" s="12">
        <f>I316-F316</f>
        <v>0</v>
      </c>
      <c r="M316" s="58">
        <v>0</v>
      </c>
      <c r="N316" s="1"/>
    </row>
    <row r="317" spans="2:14" ht="25.5">
      <c r="B317" s="2"/>
      <c r="C317" s="1" t="s">
        <v>205</v>
      </c>
      <c r="D317" s="4" t="s">
        <v>14</v>
      </c>
      <c r="E317" s="4" t="s">
        <v>93</v>
      </c>
      <c r="F317" s="12">
        <v>100</v>
      </c>
      <c r="G317" s="12"/>
      <c r="H317" s="13"/>
      <c r="I317" s="12">
        <v>33.6</v>
      </c>
      <c r="J317" s="12"/>
      <c r="K317" s="13"/>
      <c r="L317" s="12">
        <f>I317-F317</f>
        <v>-66.4</v>
      </c>
      <c r="M317" s="1"/>
      <c r="N317" s="1"/>
    </row>
    <row r="318" spans="2:14" ht="15.75">
      <c r="B318" s="2"/>
      <c r="C318" s="1" t="s">
        <v>242</v>
      </c>
      <c r="D318" s="4" t="s">
        <v>14</v>
      </c>
      <c r="E318" s="4" t="s">
        <v>93</v>
      </c>
      <c r="F318" s="12">
        <v>100</v>
      </c>
      <c r="G318" s="12"/>
      <c r="H318" s="13"/>
      <c r="I318" s="12">
        <v>100</v>
      </c>
      <c r="J318" s="12"/>
      <c r="K318" s="13"/>
      <c r="L318" s="12">
        <f>I318-F318</f>
        <v>0</v>
      </c>
      <c r="M318" s="1"/>
      <c r="N318" s="1"/>
    </row>
    <row r="319" spans="3:10" s="24" customFormat="1" ht="15.75">
      <c r="C319" s="29"/>
      <c r="D319" s="28"/>
      <c r="E319" s="42"/>
      <c r="F319" s="31"/>
      <c r="G319" s="36"/>
      <c r="H319" s="31"/>
      <c r="I319" s="31"/>
      <c r="J319" s="36"/>
    </row>
    <row r="320" spans="3:10" s="24" customFormat="1" ht="15.75">
      <c r="C320" s="29"/>
      <c r="D320" s="87"/>
      <c r="E320" s="42"/>
      <c r="F320" s="31"/>
      <c r="G320" s="36"/>
      <c r="H320" s="31"/>
      <c r="I320" s="31"/>
      <c r="J320" s="36"/>
    </row>
    <row r="321" spans="3:10" s="24" customFormat="1" ht="15.75">
      <c r="C321" s="29"/>
      <c r="D321" s="87"/>
      <c r="E321" s="42"/>
      <c r="F321" s="31"/>
      <c r="G321" s="36"/>
      <c r="H321" s="31"/>
      <c r="I321" s="31"/>
      <c r="J321" s="36"/>
    </row>
    <row r="322" spans="3:10" s="24" customFormat="1" ht="15.75">
      <c r="C322" s="29"/>
      <c r="D322" s="87"/>
      <c r="E322" s="42"/>
      <c r="F322" s="31"/>
      <c r="G322" s="36"/>
      <c r="H322" s="31"/>
      <c r="I322" s="31"/>
      <c r="J322" s="36"/>
    </row>
    <row r="323" spans="2:14" s="24" customFormat="1" ht="24.75" customHeight="1">
      <c r="B323" s="101" t="s">
        <v>265</v>
      </c>
      <c r="C323" s="101"/>
      <c r="D323" s="101"/>
      <c r="E323" s="101"/>
      <c r="F323" s="101"/>
      <c r="G323" s="101"/>
      <c r="H323" s="101"/>
      <c r="I323" s="101"/>
      <c r="J323" s="101"/>
      <c r="K323" s="101"/>
      <c r="L323" s="101"/>
      <c r="M323" s="101"/>
      <c r="N323" s="101"/>
    </row>
    <row r="324" spans="2:14" s="24" customFormat="1" ht="18" customHeight="1">
      <c r="B324" s="109" t="s">
        <v>77</v>
      </c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</row>
    <row r="325" spans="2:14" s="24" customFormat="1" ht="15.75">
      <c r="B325" s="108" t="s">
        <v>4</v>
      </c>
      <c r="C325" s="108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</row>
    <row r="326" spans="2:14" s="24" customFormat="1" ht="20.25" customHeight="1">
      <c r="B326" s="112" t="s">
        <v>161</v>
      </c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</row>
    <row r="327" spans="2:14" s="24" customFormat="1" ht="15.75" collapsed="1">
      <c r="B327" s="111" t="s">
        <v>22</v>
      </c>
      <c r="C327" s="111"/>
      <c r="D327" s="43"/>
      <c r="E327" s="105" t="s">
        <v>243</v>
      </c>
      <c r="F327" s="105"/>
      <c r="G327" s="105"/>
      <c r="H327" s="105"/>
      <c r="I327" s="105"/>
      <c r="J327" s="105"/>
      <c r="K327" s="105"/>
      <c r="L327" s="105"/>
      <c r="M327" s="105"/>
      <c r="N327" s="105"/>
    </row>
    <row r="328" spans="2:14" s="24" customFormat="1" ht="15.75">
      <c r="B328" s="106" t="s">
        <v>79</v>
      </c>
      <c r="C328" s="106"/>
      <c r="D328" s="3"/>
      <c r="E328" s="107" t="s">
        <v>80</v>
      </c>
      <c r="F328" s="107"/>
      <c r="G328" s="107"/>
      <c r="H328" s="107"/>
      <c r="I328" s="107"/>
      <c r="J328" s="107"/>
      <c r="K328" s="107"/>
      <c r="L328" s="107"/>
      <c r="M328" s="107"/>
      <c r="N328" s="107"/>
    </row>
    <row r="329" spans="2:14" s="24" customFormat="1" ht="15.75">
      <c r="B329" s="44"/>
      <c r="C329" s="3"/>
      <c r="D329" s="3"/>
      <c r="E329" s="5"/>
      <c r="F329" s="3"/>
      <c r="G329" s="3"/>
      <c r="H329" s="3"/>
      <c r="I329" s="3"/>
      <c r="J329" s="3"/>
      <c r="K329" s="3"/>
      <c r="L329" s="27"/>
      <c r="M329" s="102" t="s">
        <v>81</v>
      </c>
      <c r="N329" s="102"/>
    </row>
    <row r="330" spans="2:14" s="37" customFormat="1" ht="27" customHeight="1">
      <c r="B330" s="95" t="s">
        <v>82</v>
      </c>
      <c r="C330" s="95" t="s">
        <v>83</v>
      </c>
      <c r="D330" s="95" t="s">
        <v>5</v>
      </c>
      <c r="E330" s="96" t="s">
        <v>84</v>
      </c>
      <c r="F330" s="98" t="s">
        <v>85</v>
      </c>
      <c r="G330" s="98"/>
      <c r="H330" s="98"/>
      <c r="I330" s="98" t="s">
        <v>86</v>
      </c>
      <c r="J330" s="98"/>
      <c r="K330" s="98"/>
      <c r="L330" s="98" t="s">
        <v>87</v>
      </c>
      <c r="M330" s="98"/>
      <c r="N330" s="98"/>
    </row>
    <row r="331" spans="2:14" s="37" customFormat="1" ht="25.5">
      <c r="B331" s="95"/>
      <c r="C331" s="95"/>
      <c r="D331" s="95"/>
      <c r="E331" s="97"/>
      <c r="F331" s="63" t="s">
        <v>0</v>
      </c>
      <c r="G331" s="63" t="s">
        <v>1</v>
      </c>
      <c r="H331" s="35" t="s">
        <v>2</v>
      </c>
      <c r="I331" s="63" t="s">
        <v>0</v>
      </c>
      <c r="J331" s="63" t="s">
        <v>1</v>
      </c>
      <c r="K331" s="35" t="s">
        <v>2</v>
      </c>
      <c r="L331" s="63" t="s">
        <v>0</v>
      </c>
      <c r="M331" s="63" t="s">
        <v>1</v>
      </c>
      <c r="N331" s="35" t="s">
        <v>2</v>
      </c>
    </row>
    <row r="332" spans="2:14" ht="15.75">
      <c r="B332" s="22">
        <v>1</v>
      </c>
      <c r="C332" s="91" t="s">
        <v>88</v>
      </c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</row>
    <row r="333" spans="1:14" s="6" customFormat="1" ht="38.25" collapsed="1">
      <c r="A333" s="6">
        <v>1</v>
      </c>
      <c r="B333" s="38"/>
      <c r="C333" s="1" t="s">
        <v>41</v>
      </c>
      <c r="D333" s="4" t="s">
        <v>7</v>
      </c>
      <c r="E333" s="4" t="s">
        <v>244</v>
      </c>
      <c r="F333" s="16">
        <v>1</v>
      </c>
      <c r="G333" s="16"/>
      <c r="H333" s="17">
        <f>F333+G333</f>
        <v>1</v>
      </c>
      <c r="I333" s="16">
        <v>1</v>
      </c>
      <c r="J333" s="16"/>
      <c r="K333" s="17">
        <f aca="true" t="shared" si="57" ref="K333:K342">I333+J333</f>
        <v>1</v>
      </c>
      <c r="L333" s="9">
        <f>I333-F333</f>
        <v>0</v>
      </c>
      <c r="M333" s="9"/>
      <c r="N333" s="10">
        <f aca="true" t="shared" si="58" ref="N333:N342">K333-H333</f>
        <v>0</v>
      </c>
    </row>
    <row r="334" spans="1:14" s="6" customFormat="1" ht="15">
      <c r="A334" s="6">
        <v>2</v>
      </c>
      <c r="B334" s="38"/>
      <c r="C334" s="1" t="s">
        <v>245</v>
      </c>
      <c r="D334" s="4" t="s">
        <v>134</v>
      </c>
      <c r="E334" s="4" t="s">
        <v>105</v>
      </c>
      <c r="F334" s="16">
        <v>165</v>
      </c>
      <c r="G334" s="16"/>
      <c r="H334" s="17">
        <f>F334+G334</f>
        <v>165</v>
      </c>
      <c r="I334" s="16">
        <v>130</v>
      </c>
      <c r="J334" s="16"/>
      <c r="K334" s="17">
        <f t="shared" si="57"/>
        <v>130</v>
      </c>
      <c r="L334" s="9">
        <f aca="true" t="shared" si="59" ref="L334:L342">I334-F334</f>
        <v>-35</v>
      </c>
      <c r="M334" s="9"/>
      <c r="N334" s="10">
        <f t="shared" si="58"/>
        <v>-35</v>
      </c>
    </row>
    <row r="335" spans="1:14" s="6" customFormat="1" ht="25.5">
      <c r="A335" s="6">
        <v>3</v>
      </c>
      <c r="B335" s="38"/>
      <c r="C335" s="1" t="s">
        <v>246</v>
      </c>
      <c r="D335" s="4" t="s">
        <v>134</v>
      </c>
      <c r="E335" s="4" t="s">
        <v>105</v>
      </c>
      <c r="F335" s="16">
        <v>55</v>
      </c>
      <c r="G335" s="16"/>
      <c r="H335" s="17">
        <f aca="true" t="shared" si="60" ref="H335:H342">F335+G335</f>
        <v>55</v>
      </c>
      <c r="I335" s="16">
        <v>33</v>
      </c>
      <c r="J335" s="16"/>
      <c r="K335" s="17">
        <f t="shared" si="57"/>
        <v>33</v>
      </c>
      <c r="L335" s="9">
        <f t="shared" si="59"/>
        <v>-22</v>
      </c>
      <c r="M335" s="9"/>
      <c r="N335" s="10">
        <f t="shared" si="58"/>
        <v>-22</v>
      </c>
    </row>
    <row r="336" spans="1:14" s="6" customFormat="1" ht="15">
      <c r="A336" s="6">
        <v>4</v>
      </c>
      <c r="B336" s="38"/>
      <c r="C336" s="1" t="s">
        <v>247</v>
      </c>
      <c r="D336" s="4" t="s">
        <v>134</v>
      </c>
      <c r="E336" s="4" t="s">
        <v>105</v>
      </c>
      <c r="F336" s="7">
        <v>87.5</v>
      </c>
      <c r="G336" s="7"/>
      <c r="H336" s="8">
        <f t="shared" si="60"/>
        <v>87.5</v>
      </c>
      <c r="I336" s="7">
        <v>83</v>
      </c>
      <c r="J336" s="7"/>
      <c r="K336" s="8">
        <f t="shared" si="57"/>
        <v>83</v>
      </c>
      <c r="L336" s="12">
        <f t="shared" si="59"/>
        <v>-4.5</v>
      </c>
      <c r="M336" s="9"/>
      <c r="N336" s="13">
        <f t="shared" si="58"/>
        <v>-4.5</v>
      </c>
    </row>
    <row r="337" spans="1:14" s="6" customFormat="1" ht="15">
      <c r="A337" s="6">
        <v>5</v>
      </c>
      <c r="B337" s="38"/>
      <c r="C337" s="1" t="s">
        <v>248</v>
      </c>
      <c r="D337" s="4" t="s">
        <v>134</v>
      </c>
      <c r="E337" s="4" t="s">
        <v>105</v>
      </c>
      <c r="F337" s="7">
        <v>9.5</v>
      </c>
      <c r="G337" s="7"/>
      <c r="H337" s="8">
        <f t="shared" si="60"/>
        <v>9.5</v>
      </c>
      <c r="I337" s="7">
        <v>5</v>
      </c>
      <c r="J337" s="7"/>
      <c r="K337" s="8">
        <f t="shared" si="57"/>
        <v>5</v>
      </c>
      <c r="L337" s="12">
        <f t="shared" si="59"/>
        <v>-4.5</v>
      </c>
      <c r="M337" s="9"/>
      <c r="N337" s="10">
        <f t="shared" si="58"/>
        <v>-4.5</v>
      </c>
    </row>
    <row r="338" spans="1:14" s="6" customFormat="1" ht="25.5">
      <c r="A338" s="6">
        <v>6</v>
      </c>
      <c r="B338" s="34"/>
      <c r="C338" s="1" t="s">
        <v>249</v>
      </c>
      <c r="D338" s="4" t="s">
        <v>134</v>
      </c>
      <c r="E338" s="4" t="s">
        <v>105</v>
      </c>
      <c r="F338" s="16">
        <v>3</v>
      </c>
      <c r="G338" s="16"/>
      <c r="H338" s="17">
        <f t="shared" si="60"/>
        <v>3</v>
      </c>
      <c r="I338" s="16">
        <v>3</v>
      </c>
      <c r="J338" s="16"/>
      <c r="K338" s="8">
        <f t="shared" si="57"/>
        <v>3</v>
      </c>
      <c r="L338" s="9">
        <f t="shared" si="59"/>
        <v>0</v>
      </c>
      <c r="M338" s="9"/>
      <c r="N338" s="10">
        <f t="shared" si="58"/>
        <v>0</v>
      </c>
    </row>
    <row r="339" spans="1:14" s="6" customFormat="1" ht="15">
      <c r="A339" s="6">
        <v>7</v>
      </c>
      <c r="B339" s="34"/>
      <c r="C339" s="1" t="s">
        <v>155</v>
      </c>
      <c r="D339" s="4" t="s">
        <v>134</v>
      </c>
      <c r="E339" s="4" t="s">
        <v>105</v>
      </c>
      <c r="F339" s="16">
        <v>165</v>
      </c>
      <c r="G339" s="16"/>
      <c r="H339" s="17">
        <f t="shared" si="60"/>
        <v>165</v>
      </c>
      <c r="I339" s="16">
        <v>150</v>
      </c>
      <c r="J339" s="16"/>
      <c r="K339" s="17">
        <f t="shared" si="57"/>
        <v>150</v>
      </c>
      <c r="L339" s="9">
        <f t="shared" si="59"/>
        <v>-15</v>
      </c>
      <c r="M339" s="9"/>
      <c r="N339" s="10">
        <f t="shared" si="58"/>
        <v>-15</v>
      </c>
    </row>
    <row r="340" spans="1:14" s="6" customFormat="1" ht="15">
      <c r="A340" s="6">
        <v>8</v>
      </c>
      <c r="B340" s="34"/>
      <c r="C340" s="1" t="s">
        <v>251</v>
      </c>
      <c r="D340" s="4" t="s">
        <v>134</v>
      </c>
      <c r="E340" s="4" t="s">
        <v>105</v>
      </c>
      <c r="F340" s="16">
        <v>165</v>
      </c>
      <c r="G340" s="16"/>
      <c r="H340" s="17">
        <f t="shared" si="60"/>
        <v>165</v>
      </c>
      <c r="I340" s="16">
        <v>135</v>
      </c>
      <c r="J340" s="16"/>
      <c r="K340" s="17">
        <f t="shared" si="57"/>
        <v>135</v>
      </c>
      <c r="L340" s="9">
        <f t="shared" si="59"/>
        <v>-30</v>
      </c>
      <c r="M340" s="9"/>
      <c r="N340" s="10">
        <f t="shared" si="58"/>
        <v>-30</v>
      </c>
    </row>
    <row r="341" spans="1:14" s="6" customFormat="1" ht="15">
      <c r="A341" s="6">
        <v>9</v>
      </c>
      <c r="B341" s="34"/>
      <c r="C341" s="1" t="s">
        <v>252</v>
      </c>
      <c r="D341" s="4" t="s">
        <v>134</v>
      </c>
      <c r="E341" s="4" t="s">
        <v>105</v>
      </c>
      <c r="F341" s="16">
        <v>165</v>
      </c>
      <c r="G341" s="16"/>
      <c r="H341" s="17">
        <f t="shared" si="60"/>
        <v>165</v>
      </c>
      <c r="I341" s="16">
        <v>130</v>
      </c>
      <c r="J341" s="16"/>
      <c r="K341" s="17">
        <f t="shared" si="57"/>
        <v>130</v>
      </c>
      <c r="L341" s="9">
        <f t="shared" si="59"/>
        <v>-35</v>
      </c>
      <c r="M341" s="9"/>
      <c r="N341" s="10">
        <f t="shared" si="58"/>
        <v>-35</v>
      </c>
    </row>
    <row r="342" spans="1:14" s="6" customFormat="1" ht="25.5">
      <c r="A342" s="6">
        <v>10</v>
      </c>
      <c r="B342" s="34"/>
      <c r="C342" s="1" t="s">
        <v>250</v>
      </c>
      <c r="D342" s="4" t="s">
        <v>134</v>
      </c>
      <c r="E342" s="4" t="s">
        <v>105</v>
      </c>
      <c r="F342" s="16">
        <v>10</v>
      </c>
      <c r="G342" s="16"/>
      <c r="H342" s="17">
        <f t="shared" si="60"/>
        <v>10</v>
      </c>
      <c r="I342" s="16">
        <v>6</v>
      </c>
      <c r="J342" s="16"/>
      <c r="K342" s="17">
        <f t="shared" si="57"/>
        <v>6</v>
      </c>
      <c r="L342" s="9">
        <f t="shared" si="59"/>
        <v>-4</v>
      </c>
      <c r="M342" s="9"/>
      <c r="N342" s="10">
        <f t="shared" si="58"/>
        <v>-4</v>
      </c>
    </row>
    <row r="343" spans="2:14" s="6" customFormat="1" ht="15.75">
      <c r="B343" s="22">
        <v>2</v>
      </c>
      <c r="C343" s="92" t="s">
        <v>89</v>
      </c>
      <c r="D343" s="93"/>
      <c r="E343" s="93"/>
      <c r="F343" s="93"/>
      <c r="G343" s="93"/>
      <c r="H343" s="93"/>
      <c r="I343" s="93"/>
      <c r="J343" s="93"/>
      <c r="K343" s="93"/>
      <c r="L343" s="93"/>
      <c r="M343" s="93"/>
      <c r="N343" s="94"/>
    </row>
    <row r="344" spans="1:15" s="6" customFormat="1" ht="15" collapsed="1">
      <c r="A344" s="6">
        <v>2</v>
      </c>
      <c r="B344" s="34"/>
      <c r="C344" s="1" t="s">
        <v>156</v>
      </c>
      <c r="D344" s="4" t="s">
        <v>6</v>
      </c>
      <c r="E344" s="4" t="s">
        <v>90</v>
      </c>
      <c r="F344" s="19">
        <v>12000</v>
      </c>
      <c r="G344" s="19"/>
      <c r="H344" s="20">
        <f>F344+G344</f>
        <v>12000</v>
      </c>
      <c r="I344" s="19">
        <v>9900</v>
      </c>
      <c r="J344" s="19"/>
      <c r="K344" s="20">
        <f>I344+J344</f>
        <v>9900</v>
      </c>
      <c r="L344" s="82">
        <f>I344-F344</f>
        <v>-2100</v>
      </c>
      <c r="M344" s="83"/>
      <c r="N344" s="84">
        <f>K344-H344</f>
        <v>-2100</v>
      </c>
      <c r="O344" s="81"/>
    </row>
    <row r="345" spans="2:14" s="6" customFormat="1" ht="15.75">
      <c r="B345" s="22">
        <v>3</v>
      </c>
      <c r="C345" s="92" t="s">
        <v>91</v>
      </c>
      <c r="D345" s="93"/>
      <c r="E345" s="93"/>
      <c r="F345" s="93"/>
      <c r="G345" s="93"/>
      <c r="H345" s="93"/>
      <c r="I345" s="93"/>
      <c r="J345" s="93"/>
      <c r="K345" s="93"/>
      <c r="L345" s="93"/>
      <c r="M345" s="93"/>
      <c r="N345" s="94"/>
    </row>
    <row r="346" spans="1:14" ht="15.75" collapsed="1">
      <c r="A346" s="3">
        <v>5</v>
      </c>
      <c r="B346" s="2"/>
      <c r="C346" s="1" t="s">
        <v>157</v>
      </c>
      <c r="D346" s="4" t="s">
        <v>42</v>
      </c>
      <c r="E346" s="4" t="s">
        <v>93</v>
      </c>
      <c r="F346" s="12">
        <v>1477.4</v>
      </c>
      <c r="G346" s="12"/>
      <c r="H346" s="13"/>
      <c r="I346" s="12">
        <v>1745.4</v>
      </c>
      <c r="J346" s="58"/>
      <c r="K346" s="59"/>
      <c r="L346" s="58">
        <f>I346-F346</f>
        <v>268</v>
      </c>
      <c r="M346" s="58"/>
      <c r="N346" s="20"/>
    </row>
    <row r="347" spans="2:14" ht="15.75">
      <c r="B347" s="22">
        <v>4</v>
      </c>
      <c r="C347" s="92" t="s">
        <v>92</v>
      </c>
      <c r="D347" s="93"/>
      <c r="E347" s="93"/>
      <c r="F347" s="93"/>
      <c r="G347" s="93"/>
      <c r="H347" s="93"/>
      <c r="I347" s="93"/>
      <c r="J347" s="93"/>
      <c r="K347" s="93"/>
      <c r="L347" s="93"/>
      <c r="M347" s="93"/>
      <c r="N347" s="94"/>
    </row>
    <row r="348" spans="2:14" ht="25.5" collapsed="1">
      <c r="B348" s="2"/>
      <c r="C348" s="1" t="s">
        <v>253</v>
      </c>
      <c r="D348" s="4" t="s">
        <v>14</v>
      </c>
      <c r="E348" s="4" t="s">
        <v>90</v>
      </c>
      <c r="F348" s="12">
        <v>100</v>
      </c>
      <c r="G348" s="12"/>
      <c r="H348" s="13"/>
      <c r="I348" s="12">
        <v>100</v>
      </c>
      <c r="J348" s="12"/>
      <c r="K348" s="13"/>
      <c r="L348" s="12">
        <f>I348-F348</f>
        <v>0</v>
      </c>
      <c r="M348" s="1"/>
      <c r="N348" s="20"/>
    </row>
    <row r="349" spans="3:11" s="24" customFormat="1" ht="15.75">
      <c r="C349" s="29"/>
      <c r="D349" s="28"/>
      <c r="E349" s="28"/>
      <c r="F349" s="31"/>
      <c r="G349" s="31"/>
      <c r="H349" s="36"/>
      <c r="I349" s="31"/>
      <c r="J349" s="31"/>
      <c r="K349" s="36"/>
    </row>
    <row r="350" spans="2:14" s="24" customFormat="1" ht="24.75" customHeight="1">
      <c r="B350" s="101" t="s">
        <v>265</v>
      </c>
      <c r="C350" s="101"/>
      <c r="D350" s="101"/>
      <c r="E350" s="101"/>
      <c r="F350" s="101"/>
      <c r="G350" s="101"/>
      <c r="H350" s="101"/>
      <c r="I350" s="101"/>
      <c r="J350" s="101"/>
      <c r="K350" s="101"/>
      <c r="L350" s="101"/>
      <c r="M350" s="101"/>
      <c r="N350" s="101"/>
    </row>
    <row r="351" spans="2:14" s="24" customFormat="1" ht="18" customHeight="1">
      <c r="B351" s="109" t="s">
        <v>77</v>
      </c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</row>
    <row r="352" spans="2:14" s="24" customFormat="1" ht="15.75">
      <c r="B352" s="108" t="s">
        <v>4</v>
      </c>
      <c r="C352" s="108"/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</row>
    <row r="353" spans="2:14" s="24" customFormat="1" ht="20.25" customHeight="1">
      <c r="B353" s="112" t="s">
        <v>161</v>
      </c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</row>
    <row r="354" spans="2:14" s="24" customFormat="1" ht="15.75" collapsed="1">
      <c r="B354" s="111" t="s">
        <v>23</v>
      </c>
      <c r="C354" s="111"/>
      <c r="D354" s="43"/>
      <c r="E354" s="105" t="s">
        <v>106</v>
      </c>
      <c r="F354" s="105"/>
      <c r="G354" s="105"/>
      <c r="H354" s="105"/>
      <c r="I354" s="105"/>
      <c r="J354" s="105"/>
      <c r="K354" s="105"/>
      <c r="L354" s="105"/>
      <c r="M354" s="105"/>
      <c r="N354" s="105"/>
    </row>
    <row r="355" spans="2:14" s="24" customFormat="1" ht="15.75">
      <c r="B355" s="106" t="s">
        <v>79</v>
      </c>
      <c r="C355" s="106"/>
      <c r="D355" s="3"/>
      <c r="E355" s="107" t="s">
        <v>80</v>
      </c>
      <c r="F355" s="107"/>
      <c r="G355" s="107"/>
      <c r="H355" s="107"/>
      <c r="I355" s="107"/>
      <c r="J355" s="107"/>
      <c r="K355" s="107"/>
      <c r="L355" s="107"/>
      <c r="M355" s="107"/>
      <c r="N355" s="107"/>
    </row>
    <row r="356" spans="2:14" s="24" customFormat="1" ht="15.75">
      <c r="B356" s="44"/>
      <c r="C356" s="3"/>
      <c r="D356" s="3"/>
      <c r="E356" s="5"/>
      <c r="F356" s="3"/>
      <c r="G356" s="3"/>
      <c r="H356" s="3"/>
      <c r="I356" s="3"/>
      <c r="J356" s="3"/>
      <c r="K356" s="3"/>
      <c r="L356" s="27"/>
      <c r="M356" s="102" t="s">
        <v>162</v>
      </c>
      <c r="N356" s="102"/>
    </row>
    <row r="357" spans="2:14" s="37" customFormat="1" ht="27" customHeight="1">
      <c r="B357" s="95" t="s">
        <v>82</v>
      </c>
      <c r="C357" s="95" t="s">
        <v>83</v>
      </c>
      <c r="D357" s="95" t="s">
        <v>5</v>
      </c>
      <c r="E357" s="96" t="s">
        <v>84</v>
      </c>
      <c r="F357" s="98" t="s">
        <v>85</v>
      </c>
      <c r="G357" s="98"/>
      <c r="H357" s="98"/>
      <c r="I357" s="98" t="s">
        <v>86</v>
      </c>
      <c r="J357" s="98"/>
      <c r="K357" s="98"/>
      <c r="L357" s="98" t="s">
        <v>87</v>
      </c>
      <c r="M357" s="98"/>
      <c r="N357" s="98"/>
    </row>
    <row r="358" spans="2:14" s="37" customFormat="1" ht="25.5">
      <c r="B358" s="95"/>
      <c r="C358" s="95"/>
      <c r="D358" s="95"/>
      <c r="E358" s="97"/>
      <c r="F358" s="63" t="s">
        <v>0</v>
      </c>
      <c r="G358" s="63" t="s">
        <v>1</v>
      </c>
      <c r="H358" s="35" t="s">
        <v>2</v>
      </c>
      <c r="I358" s="63" t="s">
        <v>0</v>
      </c>
      <c r="J358" s="63" t="s">
        <v>1</v>
      </c>
      <c r="K358" s="35" t="s">
        <v>2</v>
      </c>
      <c r="L358" s="63" t="s">
        <v>0</v>
      </c>
      <c r="M358" s="63" t="s">
        <v>1</v>
      </c>
      <c r="N358" s="35" t="s">
        <v>2</v>
      </c>
    </row>
    <row r="359" spans="2:14" ht="15.75">
      <c r="B359" s="22">
        <v>1</v>
      </c>
      <c r="C359" s="91" t="s">
        <v>88</v>
      </c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</row>
    <row r="360" spans="2:14" s="6" customFormat="1" ht="25.5">
      <c r="B360" s="34"/>
      <c r="C360" s="1" t="s">
        <v>69</v>
      </c>
      <c r="D360" s="4" t="s">
        <v>3</v>
      </c>
      <c r="E360" s="4" t="s">
        <v>107</v>
      </c>
      <c r="F360" s="7">
        <v>118741.8</v>
      </c>
      <c r="G360" s="7"/>
      <c r="H360" s="8">
        <f>F360+G360</f>
        <v>118741.8</v>
      </c>
      <c r="I360" s="7">
        <v>9036.6</v>
      </c>
      <c r="J360" s="7"/>
      <c r="K360" s="8">
        <f>I360+J360</f>
        <v>9036.6</v>
      </c>
      <c r="L360" s="12">
        <f>I360-F360</f>
        <v>-109705.2</v>
      </c>
      <c r="M360" s="1"/>
      <c r="N360" s="13">
        <f>K360-H360</f>
        <v>-109705.2</v>
      </c>
    </row>
    <row r="361" spans="2:14" s="6" customFormat="1" ht="15">
      <c r="B361" s="34"/>
      <c r="C361" s="1" t="s">
        <v>67</v>
      </c>
      <c r="D361" s="4" t="s">
        <v>3</v>
      </c>
      <c r="E361" s="4" t="s">
        <v>107</v>
      </c>
      <c r="F361" s="7">
        <v>9036.6</v>
      </c>
      <c r="G361" s="7"/>
      <c r="H361" s="8">
        <f>F361+G361</f>
        <v>9036.6</v>
      </c>
      <c r="I361" s="7">
        <v>9036.6</v>
      </c>
      <c r="J361" s="7"/>
      <c r="K361" s="8">
        <f>I361+J361</f>
        <v>9036.6</v>
      </c>
      <c r="L361" s="12">
        <f>I361-F361</f>
        <v>0</v>
      </c>
      <c r="M361" s="12"/>
      <c r="N361" s="13">
        <f>K361-H361</f>
        <v>0</v>
      </c>
    </row>
    <row r="362" spans="2:14" s="6" customFormat="1" ht="15.75">
      <c r="B362" s="22">
        <v>2</v>
      </c>
      <c r="C362" s="92" t="s">
        <v>89</v>
      </c>
      <c r="D362" s="93"/>
      <c r="E362" s="93"/>
      <c r="F362" s="93"/>
      <c r="G362" s="93"/>
      <c r="H362" s="93"/>
      <c r="I362" s="93"/>
      <c r="J362" s="93"/>
      <c r="K362" s="93"/>
      <c r="L362" s="93"/>
      <c r="M362" s="93"/>
      <c r="N362" s="94"/>
    </row>
    <row r="363" spans="2:14" s="6" customFormat="1" ht="25.5">
      <c r="B363" s="34"/>
      <c r="C363" s="1" t="s">
        <v>68</v>
      </c>
      <c r="D363" s="4" t="s">
        <v>47</v>
      </c>
      <c r="E363" s="4" t="s">
        <v>107</v>
      </c>
      <c r="F363" s="16">
        <v>930</v>
      </c>
      <c r="G363" s="16"/>
      <c r="H363" s="17">
        <f>F363+G363</f>
        <v>930</v>
      </c>
      <c r="I363" s="16">
        <v>125</v>
      </c>
      <c r="J363" s="16"/>
      <c r="K363" s="17">
        <f>I363+J363</f>
        <v>125</v>
      </c>
      <c r="L363" s="9">
        <f>I363-F363</f>
        <v>-805</v>
      </c>
      <c r="M363" s="9"/>
      <c r="N363" s="10">
        <f>K363-H363</f>
        <v>-805</v>
      </c>
    </row>
    <row r="364" spans="2:14" s="6" customFormat="1" ht="15">
      <c r="B364" s="34"/>
      <c r="C364" s="1" t="s">
        <v>70</v>
      </c>
      <c r="D364" s="4" t="s">
        <v>47</v>
      </c>
      <c r="E364" s="4" t="s">
        <v>107</v>
      </c>
      <c r="F364" s="16">
        <v>79</v>
      </c>
      <c r="G364" s="16"/>
      <c r="H364" s="17">
        <f>F364+G364</f>
        <v>79</v>
      </c>
      <c r="I364" s="16">
        <v>125</v>
      </c>
      <c r="J364" s="16"/>
      <c r="K364" s="17">
        <f>I364+J364</f>
        <v>125</v>
      </c>
      <c r="L364" s="9">
        <f>I364-F364</f>
        <v>46</v>
      </c>
      <c r="M364" s="9"/>
      <c r="N364" s="10">
        <f>K364-H364</f>
        <v>46</v>
      </c>
    </row>
    <row r="365" spans="2:14" s="6" customFormat="1" ht="15.75">
      <c r="B365" s="22">
        <v>3</v>
      </c>
      <c r="C365" s="92" t="s">
        <v>91</v>
      </c>
      <c r="D365" s="93"/>
      <c r="E365" s="93"/>
      <c r="F365" s="93"/>
      <c r="G365" s="93"/>
      <c r="H365" s="93"/>
      <c r="I365" s="93"/>
      <c r="J365" s="93"/>
      <c r="K365" s="93"/>
      <c r="L365" s="93"/>
      <c r="M365" s="93"/>
      <c r="N365" s="94"/>
    </row>
    <row r="366" spans="2:14" ht="15.75">
      <c r="B366" s="2"/>
      <c r="C366" s="1" t="s">
        <v>71</v>
      </c>
      <c r="D366" s="4" t="s">
        <v>3</v>
      </c>
      <c r="E366" s="4" t="s">
        <v>93</v>
      </c>
      <c r="F366" s="12">
        <v>113.6</v>
      </c>
      <c r="G366" s="12"/>
      <c r="H366" s="13"/>
      <c r="I366" s="12">
        <v>72.6</v>
      </c>
      <c r="J366" s="12"/>
      <c r="K366" s="13"/>
      <c r="L366" s="12">
        <f>I366-F366</f>
        <v>-41</v>
      </c>
      <c r="M366" s="2"/>
      <c r="N366" s="2"/>
    </row>
    <row r="367" spans="2:14" ht="15.75">
      <c r="B367" s="22">
        <v>4</v>
      </c>
      <c r="C367" s="92" t="s">
        <v>92</v>
      </c>
      <c r="D367" s="93"/>
      <c r="E367" s="93"/>
      <c r="F367" s="93"/>
      <c r="G367" s="93"/>
      <c r="H367" s="93"/>
      <c r="I367" s="93"/>
      <c r="J367" s="93"/>
      <c r="K367" s="93"/>
      <c r="L367" s="93"/>
      <c r="M367" s="93"/>
      <c r="N367" s="94"/>
    </row>
    <row r="368" spans="2:14" ht="15.75">
      <c r="B368" s="2"/>
      <c r="C368" s="1" t="s">
        <v>142</v>
      </c>
      <c r="D368" s="4" t="s">
        <v>14</v>
      </c>
      <c r="E368" s="4" t="s">
        <v>108</v>
      </c>
      <c r="F368" s="12">
        <v>7.5</v>
      </c>
      <c r="G368" s="12"/>
      <c r="H368" s="13"/>
      <c r="I368" s="12">
        <v>13.4</v>
      </c>
      <c r="J368" s="12"/>
      <c r="K368" s="13"/>
      <c r="L368" s="12">
        <f>I368-F368</f>
        <v>5.9</v>
      </c>
      <c r="M368" s="2"/>
      <c r="N368" s="2"/>
    </row>
    <row r="369" spans="3:11" ht="15.75">
      <c r="C369" s="29"/>
      <c r="D369" s="28"/>
      <c r="F369" s="31"/>
      <c r="G369" s="31"/>
      <c r="H369" s="36"/>
      <c r="I369" s="31"/>
      <c r="J369" s="31"/>
      <c r="K369" s="36"/>
    </row>
    <row r="370" spans="2:14" s="24" customFormat="1" ht="24.75" customHeight="1">
      <c r="B370" s="101" t="s">
        <v>265</v>
      </c>
      <c r="C370" s="101"/>
      <c r="D370" s="101"/>
      <c r="E370" s="101"/>
      <c r="F370" s="101"/>
      <c r="G370" s="101"/>
      <c r="H370" s="101"/>
      <c r="I370" s="101"/>
      <c r="J370" s="101"/>
      <c r="K370" s="101"/>
      <c r="L370" s="101"/>
      <c r="M370" s="101"/>
      <c r="N370" s="101"/>
    </row>
    <row r="371" spans="2:14" s="24" customFormat="1" ht="18" customHeight="1">
      <c r="B371" s="109" t="s">
        <v>77</v>
      </c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</row>
    <row r="372" spans="2:14" s="24" customFormat="1" ht="15.75">
      <c r="B372" s="108" t="s">
        <v>4</v>
      </c>
      <c r="C372" s="108"/>
      <c r="D372" s="108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</row>
    <row r="373" spans="2:14" s="24" customFormat="1" ht="20.25" customHeight="1">
      <c r="B373" s="112" t="s">
        <v>161</v>
      </c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</row>
    <row r="374" spans="2:14" s="24" customFormat="1" ht="15.75" collapsed="1">
      <c r="B374" s="111" t="s">
        <v>24</v>
      </c>
      <c r="C374" s="111"/>
      <c r="D374" s="43"/>
      <c r="E374" s="105" t="s">
        <v>109</v>
      </c>
      <c r="F374" s="105"/>
      <c r="G374" s="105"/>
      <c r="H374" s="105"/>
      <c r="I374" s="105"/>
      <c r="J374" s="105"/>
      <c r="K374" s="105"/>
      <c r="L374" s="105"/>
      <c r="M374" s="105"/>
      <c r="N374" s="105"/>
    </row>
    <row r="375" spans="2:14" s="24" customFormat="1" ht="15.75">
      <c r="B375" s="106" t="s">
        <v>79</v>
      </c>
      <c r="C375" s="106"/>
      <c r="D375" s="3"/>
      <c r="E375" s="107" t="s">
        <v>80</v>
      </c>
      <c r="F375" s="107"/>
      <c r="G375" s="107"/>
      <c r="H375" s="107"/>
      <c r="I375" s="107"/>
      <c r="J375" s="107"/>
      <c r="K375" s="107"/>
      <c r="L375" s="107"/>
      <c r="M375" s="107"/>
      <c r="N375" s="107"/>
    </row>
    <row r="376" spans="2:14" s="24" customFormat="1" ht="15.75">
      <c r="B376" s="44"/>
      <c r="C376" s="3"/>
      <c r="D376" s="3"/>
      <c r="E376" s="5"/>
      <c r="F376" s="3"/>
      <c r="G376" s="3"/>
      <c r="H376" s="3"/>
      <c r="I376" s="3"/>
      <c r="J376" s="3"/>
      <c r="K376" s="3"/>
      <c r="L376" s="27"/>
      <c r="M376" s="102" t="s">
        <v>162</v>
      </c>
      <c r="N376" s="102"/>
    </row>
    <row r="377" spans="2:14" s="37" customFormat="1" ht="27" customHeight="1">
      <c r="B377" s="95" t="s">
        <v>82</v>
      </c>
      <c r="C377" s="95" t="s">
        <v>83</v>
      </c>
      <c r="D377" s="95" t="s">
        <v>5</v>
      </c>
      <c r="E377" s="103" t="s">
        <v>84</v>
      </c>
      <c r="F377" s="104" t="s">
        <v>85</v>
      </c>
      <c r="G377" s="104"/>
      <c r="H377" s="104"/>
      <c r="I377" s="104" t="s">
        <v>86</v>
      </c>
      <c r="J377" s="104"/>
      <c r="K377" s="104"/>
      <c r="L377" s="98" t="s">
        <v>87</v>
      </c>
      <c r="M377" s="98"/>
      <c r="N377" s="98"/>
    </row>
    <row r="378" spans="2:14" s="37" customFormat="1" ht="25.5">
      <c r="B378" s="95"/>
      <c r="C378" s="95"/>
      <c r="D378" s="95"/>
      <c r="E378" s="103"/>
      <c r="F378" s="4" t="s">
        <v>0</v>
      </c>
      <c r="G378" s="4" t="s">
        <v>1</v>
      </c>
      <c r="H378" s="26" t="s">
        <v>2</v>
      </c>
      <c r="I378" s="4" t="s">
        <v>0</v>
      </c>
      <c r="J378" s="4" t="s">
        <v>1</v>
      </c>
      <c r="K378" s="26" t="s">
        <v>2</v>
      </c>
      <c r="L378" s="63" t="s">
        <v>0</v>
      </c>
      <c r="M378" s="63" t="s">
        <v>1</v>
      </c>
      <c r="N378" s="35" t="s">
        <v>2</v>
      </c>
    </row>
    <row r="379" spans="2:14" ht="15.75">
      <c r="B379" s="22">
        <v>1</v>
      </c>
      <c r="C379" s="91" t="s">
        <v>88</v>
      </c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</row>
    <row r="380" spans="2:14" s="6" customFormat="1" ht="15">
      <c r="B380" s="34"/>
      <c r="C380" s="1" t="s">
        <v>43</v>
      </c>
      <c r="D380" s="63" t="s">
        <v>6</v>
      </c>
      <c r="E380" s="67" t="s">
        <v>114</v>
      </c>
      <c r="F380" s="16">
        <v>299</v>
      </c>
      <c r="G380" s="16"/>
      <c r="H380" s="17">
        <f>F380+G380</f>
        <v>299</v>
      </c>
      <c r="I380" s="16">
        <v>278</v>
      </c>
      <c r="J380" s="16"/>
      <c r="K380" s="17">
        <f>I380+J380</f>
        <v>278</v>
      </c>
      <c r="L380" s="9">
        <f>I380-F380</f>
        <v>-21</v>
      </c>
      <c r="M380" s="9"/>
      <c r="N380" s="10">
        <f>K380-H380</f>
        <v>-21</v>
      </c>
    </row>
    <row r="381" spans="2:14" s="6" customFormat="1" ht="25.5">
      <c r="B381" s="34"/>
      <c r="C381" s="1" t="s">
        <v>44</v>
      </c>
      <c r="D381" s="63" t="s">
        <v>6</v>
      </c>
      <c r="E381" s="67" t="s">
        <v>114</v>
      </c>
      <c r="F381" s="16">
        <v>1292</v>
      </c>
      <c r="G381" s="16"/>
      <c r="H381" s="17">
        <f>F381+G381</f>
        <v>1292</v>
      </c>
      <c r="I381" s="16">
        <v>1160</v>
      </c>
      <c r="J381" s="16"/>
      <c r="K381" s="17">
        <f>I381+J381</f>
        <v>1160</v>
      </c>
      <c r="L381" s="9">
        <f>I381-F381</f>
        <v>-132</v>
      </c>
      <c r="M381" s="9"/>
      <c r="N381" s="10">
        <f>K381-H381</f>
        <v>-132</v>
      </c>
    </row>
    <row r="382" spans="2:14" s="6" customFormat="1" ht="38.25">
      <c r="B382" s="34"/>
      <c r="C382" s="46" t="s">
        <v>149</v>
      </c>
      <c r="D382" s="63" t="s">
        <v>7</v>
      </c>
      <c r="E382" s="63" t="s">
        <v>150</v>
      </c>
      <c r="F382" s="16">
        <v>9</v>
      </c>
      <c r="G382" s="16"/>
      <c r="H382" s="17">
        <f>F382+G382</f>
        <v>9</v>
      </c>
      <c r="I382" s="16">
        <v>9</v>
      </c>
      <c r="J382" s="16"/>
      <c r="K382" s="17">
        <f>I382+J382</f>
        <v>9</v>
      </c>
      <c r="L382" s="9">
        <f>I382-F382</f>
        <v>0</v>
      </c>
      <c r="M382" s="9"/>
      <c r="N382" s="10">
        <f>K382-H382</f>
        <v>0</v>
      </c>
    </row>
    <row r="383" spans="2:14" s="6" customFormat="1" ht="15.75">
      <c r="B383" s="22">
        <v>2</v>
      </c>
      <c r="C383" s="92" t="s">
        <v>89</v>
      </c>
      <c r="D383" s="93"/>
      <c r="E383" s="93"/>
      <c r="F383" s="93"/>
      <c r="G383" s="93"/>
      <c r="H383" s="93"/>
      <c r="I383" s="93"/>
      <c r="J383" s="93"/>
      <c r="K383" s="93"/>
      <c r="L383" s="93"/>
      <c r="M383" s="93"/>
      <c r="N383" s="94"/>
    </row>
    <row r="384" spans="2:14" s="6" customFormat="1" ht="15">
      <c r="B384" s="38"/>
      <c r="C384" s="1" t="s">
        <v>46</v>
      </c>
      <c r="D384" s="4" t="s">
        <v>7</v>
      </c>
      <c r="E384" s="63" t="s">
        <v>97</v>
      </c>
      <c r="F384" s="19">
        <v>600000</v>
      </c>
      <c r="G384" s="19"/>
      <c r="H384" s="20">
        <f aca="true" t="shared" si="61" ref="H384:H393">F384+G384</f>
        <v>600000</v>
      </c>
      <c r="I384" s="19">
        <v>298419</v>
      </c>
      <c r="J384" s="19"/>
      <c r="K384" s="20">
        <f aca="true" t="shared" si="62" ref="K384:K393">I384+J384</f>
        <v>298419</v>
      </c>
      <c r="L384" s="9">
        <f aca="true" t="shared" si="63" ref="L384:N387">I384-F384</f>
        <v>-301581</v>
      </c>
      <c r="M384" s="9">
        <f t="shared" si="63"/>
        <v>0</v>
      </c>
      <c r="N384" s="10">
        <f t="shared" si="63"/>
        <v>-301581</v>
      </c>
    </row>
    <row r="385" spans="2:14" s="6" customFormat="1" ht="25.5">
      <c r="B385" s="38"/>
      <c r="C385" s="1" t="s">
        <v>10</v>
      </c>
      <c r="D385" s="4" t="s">
        <v>7</v>
      </c>
      <c r="E385" s="63" t="s">
        <v>90</v>
      </c>
      <c r="F385" s="1"/>
      <c r="G385" s="1">
        <v>1707</v>
      </c>
      <c r="H385" s="15">
        <f t="shared" si="61"/>
        <v>1707</v>
      </c>
      <c r="I385" s="1"/>
      <c r="J385" s="1">
        <v>90</v>
      </c>
      <c r="K385" s="15">
        <f t="shared" si="62"/>
        <v>90</v>
      </c>
      <c r="L385" s="9">
        <f t="shared" si="63"/>
        <v>0</v>
      </c>
      <c r="M385" s="9">
        <f t="shared" si="63"/>
        <v>-1617</v>
      </c>
      <c r="N385" s="10">
        <f t="shared" si="63"/>
        <v>-1617</v>
      </c>
    </row>
    <row r="386" spans="2:14" s="6" customFormat="1" ht="25.5">
      <c r="B386" s="38"/>
      <c r="C386" s="1" t="s">
        <v>56</v>
      </c>
      <c r="D386" s="4" t="s">
        <v>7</v>
      </c>
      <c r="E386" s="63" t="s">
        <v>99</v>
      </c>
      <c r="F386" s="1"/>
      <c r="G386" s="1">
        <v>41</v>
      </c>
      <c r="H386" s="15">
        <f t="shared" si="61"/>
        <v>41</v>
      </c>
      <c r="I386" s="1"/>
      <c r="J386" s="1">
        <v>19</v>
      </c>
      <c r="K386" s="15">
        <f t="shared" si="62"/>
        <v>19</v>
      </c>
      <c r="L386" s="9">
        <f t="shared" si="63"/>
        <v>0</v>
      </c>
      <c r="M386" s="9">
        <f t="shared" si="63"/>
        <v>-22</v>
      </c>
      <c r="N386" s="10">
        <f t="shared" si="63"/>
        <v>-22</v>
      </c>
    </row>
    <row r="387" spans="2:14" s="6" customFormat="1" ht="25.5">
      <c r="B387" s="38"/>
      <c r="C387" s="1" t="s">
        <v>176</v>
      </c>
      <c r="D387" s="4" t="s">
        <v>7</v>
      </c>
      <c r="E387" s="63" t="s">
        <v>90</v>
      </c>
      <c r="F387" s="1"/>
      <c r="G387" s="1">
        <v>548</v>
      </c>
      <c r="H387" s="15">
        <f t="shared" si="61"/>
        <v>548</v>
      </c>
      <c r="I387" s="1"/>
      <c r="J387" s="1">
        <v>766</v>
      </c>
      <c r="K387" s="15">
        <f t="shared" si="62"/>
        <v>766</v>
      </c>
      <c r="L387" s="9">
        <f t="shared" si="63"/>
        <v>0</v>
      </c>
      <c r="M387" s="9">
        <f t="shared" si="63"/>
        <v>218</v>
      </c>
      <c r="N387" s="10">
        <f t="shared" si="63"/>
        <v>218</v>
      </c>
    </row>
    <row r="388" spans="2:14" s="6" customFormat="1" ht="15">
      <c r="B388" s="38"/>
      <c r="C388" s="1" t="s">
        <v>151</v>
      </c>
      <c r="D388" s="4" t="s">
        <v>7</v>
      </c>
      <c r="E388" s="63" t="s">
        <v>90</v>
      </c>
      <c r="F388" s="19"/>
      <c r="G388" s="19">
        <v>292</v>
      </c>
      <c r="H388" s="20">
        <f t="shared" si="61"/>
        <v>292</v>
      </c>
      <c r="I388" s="19"/>
      <c r="J388" s="19">
        <v>178</v>
      </c>
      <c r="K388" s="20">
        <f t="shared" si="62"/>
        <v>178</v>
      </c>
      <c r="L388" s="9">
        <f aca="true" t="shared" si="64" ref="L388:L393">I388-F388</f>
        <v>0</v>
      </c>
      <c r="M388" s="9">
        <f aca="true" t="shared" si="65" ref="M388:M393">J388-G388</f>
        <v>-114</v>
      </c>
      <c r="N388" s="10">
        <f aca="true" t="shared" si="66" ref="N388:N393">K388-H388</f>
        <v>-114</v>
      </c>
    </row>
    <row r="389" spans="2:14" s="6" customFormat="1" ht="25.5">
      <c r="B389" s="38"/>
      <c r="C389" s="1" t="s">
        <v>178</v>
      </c>
      <c r="D389" s="4" t="s">
        <v>7</v>
      </c>
      <c r="E389" s="63" t="s">
        <v>90</v>
      </c>
      <c r="F389" s="19"/>
      <c r="G389" s="19">
        <v>48</v>
      </c>
      <c r="H389" s="20">
        <f t="shared" si="61"/>
        <v>48</v>
      </c>
      <c r="I389" s="19"/>
      <c r="J389" s="19">
        <v>35</v>
      </c>
      <c r="K389" s="20">
        <f t="shared" si="62"/>
        <v>35</v>
      </c>
      <c r="L389" s="9">
        <f t="shared" si="64"/>
        <v>0</v>
      </c>
      <c r="M389" s="9">
        <f t="shared" si="65"/>
        <v>-13</v>
      </c>
      <c r="N389" s="10">
        <f t="shared" si="66"/>
        <v>-13</v>
      </c>
    </row>
    <row r="390" spans="2:14" s="6" customFormat="1" ht="15">
      <c r="B390" s="38"/>
      <c r="C390" s="1" t="s">
        <v>177</v>
      </c>
      <c r="D390" s="4" t="s">
        <v>7</v>
      </c>
      <c r="E390" s="63" t="s">
        <v>90</v>
      </c>
      <c r="F390" s="19"/>
      <c r="G390" s="19">
        <v>135</v>
      </c>
      <c r="H390" s="20">
        <f t="shared" si="61"/>
        <v>135</v>
      </c>
      <c r="I390" s="19"/>
      <c r="J390" s="19">
        <v>142</v>
      </c>
      <c r="K390" s="20">
        <f t="shared" si="62"/>
        <v>142</v>
      </c>
      <c r="L390" s="9">
        <f t="shared" si="64"/>
        <v>0</v>
      </c>
      <c r="M390" s="9">
        <f t="shared" si="65"/>
        <v>7</v>
      </c>
      <c r="N390" s="10">
        <f t="shared" si="66"/>
        <v>7</v>
      </c>
    </row>
    <row r="391" spans="2:14" s="6" customFormat="1" ht="15">
      <c r="B391" s="38"/>
      <c r="C391" s="1" t="s">
        <v>117</v>
      </c>
      <c r="D391" s="4" t="s">
        <v>7</v>
      </c>
      <c r="E391" s="63" t="s">
        <v>90</v>
      </c>
      <c r="F391" s="19"/>
      <c r="G391" s="19">
        <v>858</v>
      </c>
      <c r="H391" s="20">
        <f t="shared" si="61"/>
        <v>858</v>
      </c>
      <c r="I391" s="19"/>
      <c r="J391" s="19">
        <v>301</v>
      </c>
      <c r="K391" s="20">
        <f t="shared" si="62"/>
        <v>301</v>
      </c>
      <c r="L391" s="9">
        <f t="shared" si="64"/>
        <v>0</v>
      </c>
      <c r="M391" s="9">
        <f t="shared" si="65"/>
        <v>-557</v>
      </c>
      <c r="N391" s="10">
        <f t="shared" si="66"/>
        <v>-557</v>
      </c>
    </row>
    <row r="392" spans="2:14" s="6" customFormat="1" ht="15">
      <c r="B392" s="38"/>
      <c r="C392" s="1" t="s">
        <v>255</v>
      </c>
      <c r="D392" s="4" t="s">
        <v>15</v>
      </c>
      <c r="E392" s="63" t="s">
        <v>90</v>
      </c>
      <c r="F392" s="11"/>
      <c r="G392" s="11">
        <v>539.6</v>
      </c>
      <c r="H392" s="56">
        <f t="shared" si="61"/>
        <v>539.6</v>
      </c>
      <c r="I392" s="11"/>
      <c r="J392" s="11">
        <v>343.4</v>
      </c>
      <c r="K392" s="20">
        <f t="shared" si="62"/>
        <v>343.4</v>
      </c>
      <c r="L392" s="12">
        <f t="shared" si="64"/>
        <v>0</v>
      </c>
      <c r="M392" s="12">
        <f t="shared" si="65"/>
        <v>-196.20000000000005</v>
      </c>
      <c r="N392" s="13">
        <f t="shared" si="66"/>
        <v>-196.20000000000005</v>
      </c>
    </row>
    <row r="393" spans="2:14" s="6" customFormat="1" ht="25.5">
      <c r="B393" s="38"/>
      <c r="C393" s="1" t="s">
        <v>254</v>
      </c>
      <c r="D393" s="4" t="s">
        <v>47</v>
      </c>
      <c r="E393" s="63" t="s">
        <v>90</v>
      </c>
      <c r="F393" s="19"/>
      <c r="G393" s="19">
        <v>4</v>
      </c>
      <c r="H393" s="20">
        <f t="shared" si="61"/>
        <v>4</v>
      </c>
      <c r="I393" s="19"/>
      <c r="J393" s="19">
        <v>4</v>
      </c>
      <c r="K393" s="20">
        <f t="shared" si="62"/>
        <v>4</v>
      </c>
      <c r="L393" s="9">
        <f t="shared" si="64"/>
        <v>0</v>
      </c>
      <c r="M393" s="9">
        <f t="shared" si="65"/>
        <v>0</v>
      </c>
      <c r="N393" s="10">
        <f t="shared" si="66"/>
        <v>0</v>
      </c>
    </row>
    <row r="394" spans="2:14" s="6" customFormat="1" ht="15.75">
      <c r="B394" s="22">
        <v>3</v>
      </c>
      <c r="C394" s="92" t="s">
        <v>91</v>
      </c>
      <c r="D394" s="93"/>
      <c r="E394" s="93"/>
      <c r="F394" s="93"/>
      <c r="G394" s="93"/>
      <c r="H394" s="93"/>
      <c r="I394" s="93"/>
      <c r="J394" s="93"/>
      <c r="K394" s="93"/>
      <c r="L394" s="93"/>
      <c r="M394" s="93"/>
      <c r="N394" s="94"/>
    </row>
    <row r="395" spans="2:14" ht="15.75">
      <c r="B395" s="66"/>
      <c r="C395" s="1" t="s">
        <v>45</v>
      </c>
      <c r="D395" s="4" t="s">
        <v>7</v>
      </c>
      <c r="E395" s="63" t="s">
        <v>93</v>
      </c>
      <c r="F395" s="39">
        <v>2007</v>
      </c>
      <c r="G395" s="39"/>
      <c r="H395" s="40"/>
      <c r="I395" s="39">
        <v>1073</v>
      </c>
      <c r="J395" s="39"/>
      <c r="K395" s="40"/>
      <c r="L395" s="9">
        <f aca="true" t="shared" si="67" ref="L395:L400">I395-F395</f>
        <v>-934</v>
      </c>
      <c r="M395" s="12"/>
      <c r="N395" s="2"/>
    </row>
    <row r="396" spans="2:14" ht="15.75">
      <c r="B396" s="66"/>
      <c r="C396" s="1" t="s">
        <v>40</v>
      </c>
      <c r="D396" s="4" t="s">
        <v>3</v>
      </c>
      <c r="E396" s="63" t="s">
        <v>90</v>
      </c>
      <c r="F396" s="64">
        <v>102.8</v>
      </c>
      <c r="G396" s="64">
        <v>29.5</v>
      </c>
      <c r="H396" s="65"/>
      <c r="I396" s="64">
        <v>110.2</v>
      </c>
      <c r="J396" s="64">
        <v>22</v>
      </c>
      <c r="K396" s="65"/>
      <c r="L396" s="12">
        <f t="shared" si="67"/>
        <v>7.400000000000006</v>
      </c>
      <c r="M396" s="12">
        <f>J396-G396</f>
        <v>-7.5</v>
      </c>
      <c r="N396" s="2"/>
    </row>
    <row r="397" spans="2:14" ht="15.75">
      <c r="B397" s="66"/>
      <c r="C397" s="1" t="s">
        <v>13</v>
      </c>
      <c r="D397" s="4" t="s">
        <v>3</v>
      </c>
      <c r="E397" s="63" t="s">
        <v>90</v>
      </c>
      <c r="F397" s="64">
        <v>18175.9</v>
      </c>
      <c r="G397" s="64">
        <v>5222.4</v>
      </c>
      <c r="H397" s="65"/>
      <c r="I397" s="64">
        <v>17600.6</v>
      </c>
      <c r="J397" s="64">
        <v>3513.8</v>
      </c>
      <c r="K397" s="65"/>
      <c r="L397" s="12">
        <f t="shared" si="67"/>
        <v>-575.3000000000029</v>
      </c>
      <c r="M397" s="12">
        <f>J397-G397</f>
        <v>-1708.5999999999995</v>
      </c>
      <c r="N397" s="2"/>
    </row>
    <row r="398" spans="2:14" ht="25.5">
      <c r="B398" s="66"/>
      <c r="C398" s="1" t="s">
        <v>120</v>
      </c>
      <c r="D398" s="4" t="s">
        <v>121</v>
      </c>
      <c r="E398" s="63" t="s">
        <v>93</v>
      </c>
      <c r="F398" s="64"/>
      <c r="G398" s="64">
        <v>1</v>
      </c>
      <c r="H398" s="65"/>
      <c r="I398" s="64"/>
      <c r="J398" s="64">
        <v>4.5</v>
      </c>
      <c r="K398" s="65"/>
      <c r="L398" s="12">
        <f t="shared" si="67"/>
        <v>0</v>
      </c>
      <c r="M398" s="12">
        <f>J398-G398</f>
        <v>3.5</v>
      </c>
      <c r="N398" s="2"/>
    </row>
    <row r="399" spans="2:14" ht="15.75">
      <c r="B399" s="66"/>
      <c r="C399" s="1" t="s">
        <v>76</v>
      </c>
      <c r="D399" s="4" t="s">
        <v>121</v>
      </c>
      <c r="E399" s="63" t="s">
        <v>93</v>
      </c>
      <c r="F399" s="64"/>
      <c r="G399" s="64">
        <v>1.4</v>
      </c>
      <c r="H399" s="65"/>
      <c r="I399" s="64"/>
      <c r="J399" s="64">
        <v>1.4</v>
      </c>
      <c r="K399" s="65"/>
      <c r="L399" s="12">
        <f t="shared" si="67"/>
        <v>0</v>
      </c>
      <c r="M399" s="12">
        <f>J399-G399</f>
        <v>0</v>
      </c>
      <c r="N399" s="2"/>
    </row>
    <row r="400" spans="2:14" ht="25.5">
      <c r="B400" s="66"/>
      <c r="C400" s="1" t="s">
        <v>196</v>
      </c>
      <c r="D400" s="4" t="s">
        <v>121</v>
      </c>
      <c r="E400" s="63" t="s">
        <v>93</v>
      </c>
      <c r="F400" s="64"/>
      <c r="G400" s="64">
        <v>1.4</v>
      </c>
      <c r="H400" s="65"/>
      <c r="I400" s="64"/>
      <c r="J400" s="64">
        <v>0.9</v>
      </c>
      <c r="K400" s="65"/>
      <c r="L400" s="12">
        <f t="shared" si="67"/>
        <v>0</v>
      </c>
      <c r="M400" s="12">
        <f>J400-G400</f>
        <v>-0.4999999999999999</v>
      </c>
      <c r="N400" s="2"/>
    </row>
    <row r="401" spans="2:14" ht="25.5">
      <c r="B401" s="66"/>
      <c r="C401" s="1" t="s">
        <v>197</v>
      </c>
      <c r="D401" s="4" t="s">
        <v>121</v>
      </c>
      <c r="E401" s="63" t="s">
        <v>93</v>
      </c>
      <c r="F401" s="64"/>
      <c r="G401" s="64">
        <v>1.3</v>
      </c>
      <c r="H401" s="65"/>
      <c r="I401" s="64"/>
      <c r="J401" s="64">
        <v>1.5</v>
      </c>
      <c r="K401" s="65"/>
      <c r="L401" s="12">
        <f aca="true" t="shared" si="68" ref="L401:L406">I401-F401</f>
        <v>0</v>
      </c>
      <c r="M401" s="12">
        <f aca="true" t="shared" si="69" ref="M401:M406">J401-G401</f>
        <v>0.19999999999999996</v>
      </c>
      <c r="N401" s="2"/>
    </row>
    <row r="402" spans="2:14" ht="15.75">
      <c r="B402" s="66"/>
      <c r="C402" s="1" t="s">
        <v>181</v>
      </c>
      <c r="D402" s="4" t="s">
        <v>121</v>
      </c>
      <c r="E402" s="63" t="s">
        <v>93</v>
      </c>
      <c r="F402" s="64"/>
      <c r="G402" s="64">
        <v>9.9</v>
      </c>
      <c r="H402" s="65"/>
      <c r="I402" s="64"/>
      <c r="J402" s="64">
        <v>7.6</v>
      </c>
      <c r="K402" s="65"/>
      <c r="L402" s="12">
        <f t="shared" si="68"/>
        <v>0</v>
      </c>
      <c r="M402" s="12">
        <f t="shared" si="69"/>
        <v>-2.3000000000000007</v>
      </c>
      <c r="N402" s="2"/>
    </row>
    <row r="403" spans="2:14" ht="25.5">
      <c r="B403" s="66"/>
      <c r="C403" s="1" t="s">
        <v>212</v>
      </c>
      <c r="D403" s="4" t="s">
        <v>121</v>
      </c>
      <c r="E403" s="63" t="s">
        <v>93</v>
      </c>
      <c r="F403" s="64"/>
      <c r="G403" s="64">
        <v>6.8</v>
      </c>
      <c r="H403" s="65"/>
      <c r="I403" s="64"/>
      <c r="J403" s="64">
        <v>5.9</v>
      </c>
      <c r="K403" s="65"/>
      <c r="L403" s="12">
        <f t="shared" si="68"/>
        <v>0</v>
      </c>
      <c r="M403" s="12">
        <f t="shared" si="69"/>
        <v>-0.8999999999999995</v>
      </c>
      <c r="N403" s="2"/>
    </row>
    <row r="404" spans="2:14" ht="15.75">
      <c r="B404" s="66"/>
      <c r="C404" s="1" t="s">
        <v>179</v>
      </c>
      <c r="D404" s="4" t="s">
        <v>121</v>
      </c>
      <c r="E404" s="63" t="s">
        <v>93</v>
      </c>
      <c r="F404" s="64"/>
      <c r="G404" s="64">
        <v>1.5</v>
      </c>
      <c r="H404" s="65"/>
      <c r="I404" s="64"/>
      <c r="J404" s="64">
        <v>0.7</v>
      </c>
      <c r="K404" s="65"/>
      <c r="L404" s="12">
        <f t="shared" si="68"/>
        <v>0</v>
      </c>
      <c r="M404" s="12">
        <f t="shared" si="69"/>
        <v>-0.8</v>
      </c>
      <c r="N404" s="2"/>
    </row>
    <row r="405" spans="2:14" ht="15.75">
      <c r="B405" s="66"/>
      <c r="C405" s="1" t="s">
        <v>138</v>
      </c>
      <c r="D405" s="4" t="s">
        <v>121</v>
      </c>
      <c r="E405" s="63" t="s">
        <v>93</v>
      </c>
      <c r="F405" s="64"/>
      <c r="G405" s="64">
        <v>860</v>
      </c>
      <c r="H405" s="65"/>
      <c r="I405" s="64"/>
      <c r="J405" s="64">
        <v>697.7</v>
      </c>
      <c r="K405" s="65"/>
      <c r="L405" s="12">
        <f t="shared" si="68"/>
        <v>0</v>
      </c>
      <c r="M405" s="12">
        <f t="shared" si="69"/>
        <v>-162.29999999999995</v>
      </c>
      <c r="N405" s="2"/>
    </row>
    <row r="406" spans="2:14" ht="25.5">
      <c r="B406" s="66"/>
      <c r="C406" s="1" t="s">
        <v>126</v>
      </c>
      <c r="D406" s="4" t="s">
        <v>121</v>
      </c>
      <c r="E406" s="63" t="s">
        <v>93</v>
      </c>
      <c r="F406" s="64"/>
      <c r="G406" s="64">
        <v>8.8</v>
      </c>
      <c r="H406" s="65"/>
      <c r="I406" s="64"/>
      <c r="J406" s="64">
        <v>8.8</v>
      </c>
      <c r="K406" s="65"/>
      <c r="L406" s="12">
        <f t="shared" si="68"/>
        <v>0</v>
      </c>
      <c r="M406" s="12">
        <f t="shared" si="69"/>
        <v>0</v>
      </c>
      <c r="N406" s="2"/>
    </row>
    <row r="407" spans="2:14" ht="15.75">
      <c r="B407" s="22">
        <v>4</v>
      </c>
      <c r="C407" s="92" t="s">
        <v>92</v>
      </c>
      <c r="D407" s="93"/>
      <c r="E407" s="93"/>
      <c r="F407" s="93"/>
      <c r="G407" s="93"/>
      <c r="H407" s="93"/>
      <c r="I407" s="93"/>
      <c r="J407" s="93"/>
      <c r="K407" s="93"/>
      <c r="L407" s="93"/>
      <c r="M407" s="93"/>
      <c r="N407" s="94"/>
    </row>
    <row r="408" spans="2:14" ht="25.5">
      <c r="B408" s="66"/>
      <c r="C408" s="1" t="s">
        <v>221</v>
      </c>
      <c r="D408" s="4" t="s">
        <v>14</v>
      </c>
      <c r="E408" s="63" t="s">
        <v>93</v>
      </c>
      <c r="F408" s="64"/>
      <c r="G408" s="64">
        <v>100</v>
      </c>
      <c r="H408" s="65"/>
      <c r="I408" s="64"/>
      <c r="J408" s="64">
        <v>100</v>
      </c>
      <c r="K408" s="65"/>
      <c r="L408" s="12">
        <f>I408-F408</f>
        <v>0</v>
      </c>
      <c r="M408" s="12">
        <f aca="true" t="shared" si="70" ref="M408:M419">J408-G408</f>
        <v>0</v>
      </c>
      <c r="N408" s="2"/>
    </row>
    <row r="409" spans="2:14" ht="25.5">
      <c r="B409" s="66"/>
      <c r="C409" s="1" t="s">
        <v>223</v>
      </c>
      <c r="D409" s="4" t="s">
        <v>14</v>
      </c>
      <c r="E409" s="63" t="s">
        <v>93</v>
      </c>
      <c r="F409" s="64"/>
      <c r="G409" s="64">
        <v>100</v>
      </c>
      <c r="H409" s="65"/>
      <c r="I409" s="64"/>
      <c r="J409" s="64">
        <v>12</v>
      </c>
      <c r="K409" s="65"/>
      <c r="L409" s="12">
        <f aca="true" t="shared" si="71" ref="L409:L419">I409-F409</f>
        <v>0</v>
      </c>
      <c r="M409" s="12">
        <f t="shared" si="70"/>
        <v>-88</v>
      </c>
      <c r="N409" s="2"/>
    </row>
    <row r="410" spans="2:14" ht="25.5">
      <c r="B410" s="66"/>
      <c r="C410" s="1" t="s">
        <v>130</v>
      </c>
      <c r="D410" s="4" t="s">
        <v>14</v>
      </c>
      <c r="E410" s="63" t="s">
        <v>93</v>
      </c>
      <c r="F410" s="64"/>
      <c r="G410" s="64">
        <v>70</v>
      </c>
      <c r="H410" s="65"/>
      <c r="I410" s="64"/>
      <c r="J410" s="64">
        <v>3.7</v>
      </c>
      <c r="K410" s="65"/>
      <c r="L410" s="12">
        <f t="shared" si="71"/>
        <v>0</v>
      </c>
      <c r="M410" s="12">
        <f t="shared" si="70"/>
        <v>-66.3</v>
      </c>
      <c r="N410" s="2"/>
    </row>
    <row r="411" spans="2:14" ht="15.75">
      <c r="B411" s="66"/>
      <c r="C411" s="1" t="s">
        <v>128</v>
      </c>
      <c r="D411" s="4" t="s">
        <v>14</v>
      </c>
      <c r="E411" s="63" t="s">
        <v>90</v>
      </c>
      <c r="F411" s="64">
        <v>90</v>
      </c>
      <c r="G411" s="64"/>
      <c r="H411" s="65"/>
      <c r="I411" s="64">
        <v>49.7</v>
      </c>
      <c r="J411" s="64"/>
      <c r="K411" s="65"/>
      <c r="L411" s="12">
        <f t="shared" si="71"/>
        <v>-40.3</v>
      </c>
      <c r="M411" s="12">
        <f t="shared" si="70"/>
        <v>0</v>
      </c>
      <c r="N411" s="2"/>
    </row>
    <row r="412" spans="2:14" ht="25.5">
      <c r="B412" s="66"/>
      <c r="C412" s="1" t="s">
        <v>129</v>
      </c>
      <c r="D412" s="4" t="s">
        <v>14</v>
      </c>
      <c r="E412" s="63" t="s">
        <v>93</v>
      </c>
      <c r="F412" s="64"/>
      <c r="G412" s="64">
        <v>100</v>
      </c>
      <c r="H412" s="65"/>
      <c r="I412" s="64"/>
      <c r="J412" s="64">
        <v>100</v>
      </c>
      <c r="K412" s="65"/>
      <c r="L412" s="12">
        <f t="shared" si="71"/>
        <v>0</v>
      </c>
      <c r="M412" s="12">
        <f t="shared" si="70"/>
        <v>0</v>
      </c>
      <c r="N412" s="2"/>
    </row>
    <row r="413" spans="2:14" ht="25.5">
      <c r="B413" s="66"/>
      <c r="C413" s="1" t="s">
        <v>215</v>
      </c>
      <c r="D413" s="4" t="s">
        <v>14</v>
      </c>
      <c r="E413" s="63" t="s">
        <v>93</v>
      </c>
      <c r="F413" s="64"/>
      <c r="G413" s="64">
        <v>95</v>
      </c>
      <c r="H413" s="65"/>
      <c r="I413" s="64"/>
      <c r="J413" s="64">
        <v>100</v>
      </c>
      <c r="K413" s="65"/>
      <c r="L413" s="12">
        <f t="shared" si="71"/>
        <v>0</v>
      </c>
      <c r="M413" s="12">
        <f t="shared" si="70"/>
        <v>5</v>
      </c>
      <c r="N413" s="2"/>
    </row>
    <row r="414" spans="2:14" ht="25.5">
      <c r="B414" s="66"/>
      <c r="C414" s="1" t="s">
        <v>201</v>
      </c>
      <c r="D414" s="4" t="s">
        <v>14</v>
      </c>
      <c r="E414" s="63" t="s">
        <v>93</v>
      </c>
      <c r="F414" s="64"/>
      <c r="G414" s="64">
        <v>78</v>
      </c>
      <c r="H414" s="65"/>
      <c r="I414" s="64"/>
      <c r="J414" s="64">
        <v>46.7</v>
      </c>
      <c r="K414" s="65"/>
      <c r="L414" s="12">
        <f t="shared" si="71"/>
        <v>0</v>
      </c>
      <c r="M414" s="12">
        <f t="shared" si="70"/>
        <v>-31.299999999999997</v>
      </c>
      <c r="N414" s="2"/>
    </row>
    <row r="415" spans="2:14" ht="25.5">
      <c r="B415" s="66"/>
      <c r="C415" s="1" t="s">
        <v>216</v>
      </c>
      <c r="D415" s="4" t="s">
        <v>14</v>
      </c>
      <c r="E415" s="63" t="s">
        <v>93</v>
      </c>
      <c r="F415" s="64"/>
      <c r="G415" s="64">
        <v>76</v>
      </c>
      <c r="H415" s="65"/>
      <c r="I415" s="64"/>
      <c r="J415" s="64">
        <v>55.4</v>
      </c>
      <c r="K415" s="65"/>
      <c r="L415" s="12">
        <f t="shared" si="71"/>
        <v>0</v>
      </c>
      <c r="M415" s="12">
        <f t="shared" si="70"/>
        <v>-20.6</v>
      </c>
      <c r="N415" s="2"/>
    </row>
    <row r="416" spans="2:14" ht="15.75">
      <c r="B416" s="66"/>
      <c r="C416" s="1" t="s">
        <v>222</v>
      </c>
      <c r="D416" s="4" t="s">
        <v>14</v>
      </c>
      <c r="E416" s="63" t="s">
        <v>93</v>
      </c>
      <c r="F416" s="64"/>
      <c r="G416" s="64">
        <v>100</v>
      </c>
      <c r="H416" s="65"/>
      <c r="I416" s="64"/>
      <c r="J416" s="64">
        <v>100</v>
      </c>
      <c r="K416" s="65"/>
      <c r="L416" s="12">
        <f t="shared" si="71"/>
        <v>0</v>
      </c>
      <c r="M416" s="12">
        <f t="shared" si="70"/>
        <v>0</v>
      </c>
      <c r="N416" s="2"/>
    </row>
    <row r="417" spans="2:14" ht="15.75">
      <c r="B417" s="66"/>
      <c r="C417" s="1" t="s">
        <v>131</v>
      </c>
      <c r="D417" s="4" t="s">
        <v>14</v>
      </c>
      <c r="E417" s="63" t="s">
        <v>93</v>
      </c>
      <c r="F417" s="64"/>
      <c r="G417" s="64">
        <v>100</v>
      </c>
      <c r="H417" s="65"/>
      <c r="I417" s="64"/>
      <c r="J417" s="64">
        <v>35.1</v>
      </c>
      <c r="K417" s="65"/>
      <c r="L417" s="12">
        <f t="shared" si="71"/>
        <v>0</v>
      </c>
      <c r="M417" s="12">
        <f t="shared" si="70"/>
        <v>-64.9</v>
      </c>
      <c r="N417" s="2"/>
    </row>
    <row r="418" spans="2:14" ht="15.75">
      <c r="B418" s="66"/>
      <c r="C418" s="1" t="s">
        <v>256</v>
      </c>
      <c r="D418" s="4" t="s">
        <v>14</v>
      </c>
      <c r="E418" s="63" t="s">
        <v>93</v>
      </c>
      <c r="F418" s="64"/>
      <c r="G418" s="64">
        <v>100</v>
      </c>
      <c r="H418" s="65"/>
      <c r="I418" s="64"/>
      <c r="J418" s="64">
        <v>81.1</v>
      </c>
      <c r="K418" s="65"/>
      <c r="L418" s="12">
        <f t="shared" si="71"/>
        <v>0</v>
      </c>
      <c r="M418" s="12">
        <f t="shared" si="70"/>
        <v>-18.900000000000006</v>
      </c>
      <c r="N418" s="2"/>
    </row>
    <row r="419" spans="2:14" ht="15.75">
      <c r="B419" s="66"/>
      <c r="C419" s="1" t="s">
        <v>257</v>
      </c>
      <c r="D419" s="4" t="s">
        <v>14</v>
      </c>
      <c r="E419" s="63" t="s">
        <v>93</v>
      </c>
      <c r="F419" s="64"/>
      <c r="G419" s="64">
        <v>12.3</v>
      </c>
      <c r="H419" s="65"/>
      <c r="I419" s="64"/>
      <c r="J419" s="64">
        <v>10.1</v>
      </c>
      <c r="K419" s="65"/>
      <c r="L419" s="12">
        <f t="shared" si="71"/>
        <v>0</v>
      </c>
      <c r="M419" s="12">
        <f t="shared" si="70"/>
        <v>-2.200000000000001</v>
      </c>
      <c r="N419" s="2"/>
    </row>
    <row r="420" spans="3:11" s="24" customFormat="1" ht="15.75">
      <c r="C420" s="29"/>
      <c r="D420" s="28"/>
      <c r="E420" s="28"/>
      <c r="F420" s="31"/>
      <c r="G420" s="31"/>
      <c r="H420" s="36"/>
      <c r="I420" s="31"/>
      <c r="J420" s="31"/>
      <c r="K420" s="36"/>
    </row>
    <row r="421" spans="2:14" s="24" customFormat="1" ht="24.75" customHeight="1">
      <c r="B421" s="101" t="s">
        <v>265</v>
      </c>
      <c r="C421" s="101"/>
      <c r="D421" s="101"/>
      <c r="E421" s="101"/>
      <c r="F421" s="101"/>
      <c r="G421" s="101"/>
      <c r="H421" s="101"/>
      <c r="I421" s="101"/>
      <c r="J421" s="101"/>
      <c r="K421" s="101"/>
      <c r="L421" s="101"/>
      <c r="M421" s="101"/>
      <c r="N421" s="101"/>
    </row>
    <row r="422" spans="2:14" s="24" customFormat="1" ht="18" customHeight="1">
      <c r="B422" s="109" t="s">
        <v>77</v>
      </c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</row>
    <row r="423" spans="2:14" s="24" customFormat="1" ht="15.75">
      <c r="B423" s="108" t="s">
        <v>4</v>
      </c>
      <c r="C423" s="108"/>
      <c r="D423" s="108"/>
      <c r="E423" s="108"/>
      <c r="F423" s="108"/>
      <c r="G423" s="108"/>
      <c r="H423" s="108"/>
      <c r="I423" s="108"/>
      <c r="J423" s="108"/>
      <c r="K423" s="108"/>
      <c r="L423" s="108"/>
      <c r="M423" s="108"/>
      <c r="N423" s="108"/>
    </row>
    <row r="424" spans="2:14" s="24" customFormat="1" ht="20.25" customHeight="1">
      <c r="B424" s="112" t="s">
        <v>161</v>
      </c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</row>
    <row r="425" spans="2:14" s="24" customFormat="1" ht="15.75" collapsed="1">
      <c r="B425" s="111" t="s">
        <v>25</v>
      </c>
      <c r="C425" s="111"/>
      <c r="D425" s="43"/>
      <c r="E425" s="105" t="s">
        <v>110</v>
      </c>
      <c r="F425" s="105"/>
      <c r="G425" s="105"/>
      <c r="H425" s="105"/>
      <c r="I425" s="105"/>
      <c r="J425" s="105"/>
      <c r="K425" s="105"/>
      <c r="L425" s="105"/>
      <c r="M425" s="105"/>
      <c r="N425" s="105"/>
    </row>
    <row r="426" spans="2:14" s="24" customFormat="1" ht="15.75">
      <c r="B426" s="106" t="s">
        <v>79</v>
      </c>
      <c r="C426" s="106"/>
      <c r="D426" s="3"/>
      <c r="E426" s="107" t="s">
        <v>80</v>
      </c>
      <c r="F426" s="107"/>
      <c r="G426" s="107"/>
      <c r="H426" s="107"/>
      <c r="I426" s="107"/>
      <c r="J426" s="107"/>
      <c r="K426" s="107"/>
      <c r="L426" s="107"/>
      <c r="M426" s="107"/>
      <c r="N426" s="107"/>
    </row>
    <row r="427" spans="2:14" s="24" customFormat="1" ht="15.75">
      <c r="B427" s="44"/>
      <c r="C427" s="3"/>
      <c r="D427" s="3"/>
      <c r="E427" s="23"/>
      <c r="F427" s="3"/>
      <c r="G427" s="3"/>
      <c r="H427" s="3"/>
      <c r="I427" s="3"/>
      <c r="J427" s="3"/>
      <c r="K427" s="3"/>
      <c r="L427" s="27"/>
      <c r="M427" s="102" t="s">
        <v>162</v>
      </c>
      <c r="N427" s="102"/>
    </row>
    <row r="428" spans="2:14" s="37" customFormat="1" ht="27" customHeight="1">
      <c r="B428" s="95" t="s">
        <v>82</v>
      </c>
      <c r="C428" s="95" t="s">
        <v>83</v>
      </c>
      <c r="D428" s="95" t="s">
        <v>5</v>
      </c>
      <c r="E428" s="103" t="s">
        <v>84</v>
      </c>
      <c r="F428" s="104" t="s">
        <v>85</v>
      </c>
      <c r="G428" s="104"/>
      <c r="H428" s="104"/>
      <c r="I428" s="104" t="s">
        <v>86</v>
      </c>
      <c r="J428" s="104"/>
      <c r="K428" s="104"/>
      <c r="L428" s="98" t="s">
        <v>87</v>
      </c>
      <c r="M428" s="98"/>
      <c r="N428" s="98"/>
    </row>
    <row r="429" spans="2:14" s="37" customFormat="1" ht="25.5">
      <c r="B429" s="95"/>
      <c r="C429" s="95"/>
      <c r="D429" s="95"/>
      <c r="E429" s="103"/>
      <c r="F429" s="4" t="s">
        <v>0</v>
      </c>
      <c r="G429" s="4" t="s">
        <v>1</v>
      </c>
      <c r="H429" s="26" t="s">
        <v>2</v>
      </c>
      <c r="I429" s="4" t="s">
        <v>0</v>
      </c>
      <c r="J429" s="4" t="s">
        <v>1</v>
      </c>
      <c r="K429" s="26" t="s">
        <v>2</v>
      </c>
      <c r="L429" s="63" t="s">
        <v>0</v>
      </c>
      <c r="M429" s="63" t="s">
        <v>1</v>
      </c>
      <c r="N429" s="35" t="s">
        <v>2</v>
      </c>
    </row>
    <row r="430" spans="2:14" ht="15.75">
      <c r="B430" s="22">
        <v>1</v>
      </c>
      <c r="C430" s="91" t="s">
        <v>88</v>
      </c>
      <c r="D430" s="91"/>
      <c r="E430" s="91"/>
      <c r="F430" s="91"/>
      <c r="G430" s="91"/>
      <c r="H430" s="91"/>
      <c r="I430" s="91"/>
      <c r="J430" s="91"/>
      <c r="K430" s="91"/>
      <c r="L430" s="91"/>
      <c r="M430" s="91"/>
      <c r="N430" s="91"/>
    </row>
    <row r="431" spans="2:14" s="6" customFormat="1" ht="38.25">
      <c r="B431" s="34"/>
      <c r="C431" s="1" t="s">
        <v>72</v>
      </c>
      <c r="D431" s="4" t="s">
        <v>7</v>
      </c>
      <c r="E431" s="67" t="s">
        <v>111</v>
      </c>
      <c r="F431" s="16">
        <v>27</v>
      </c>
      <c r="G431" s="16"/>
      <c r="H431" s="17">
        <f>F431+G431</f>
        <v>27</v>
      </c>
      <c r="I431" s="16">
        <v>27</v>
      </c>
      <c r="J431" s="16"/>
      <c r="K431" s="17">
        <f>I431+J431</f>
        <v>27</v>
      </c>
      <c r="L431" s="9">
        <f>I431-F431</f>
        <v>0</v>
      </c>
      <c r="M431" s="9"/>
      <c r="N431" s="10">
        <f>K431-H431</f>
        <v>0</v>
      </c>
    </row>
    <row r="432" spans="2:14" s="6" customFormat="1" ht="15">
      <c r="B432" s="34"/>
      <c r="C432" s="1" t="s">
        <v>73</v>
      </c>
      <c r="D432" s="4" t="s">
        <v>6</v>
      </c>
      <c r="E432" s="67" t="s">
        <v>114</v>
      </c>
      <c r="F432" s="16">
        <v>649</v>
      </c>
      <c r="G432" s="16"/>
      <c r="H432" s="17">
        <f>F432+G432</f>
        <v>649</v>
      </c>
      <c r="I432" s="16">
        <v>610</v>
      </c>
      <c r="J432" s="16"/>
      <c r="K432" s="17">
        <f>I432+J432</f>
        <v>610</v>
      </c>
      <c r="L432" s="9">
        <f>I432-F432</f>
        <v>-39</v>
      </c>
      <c r="M432" s="9"/>
      <c r="N432" s="10">
        <f>K432-H432</f>
        <v>-39</v>
      </c>
    </row>
    <row r="433" spans="2:14" s="6" customFormat="1" ht="25.5">
      <c r="B433" s="34"/>
      <c r="C433" s="1" t="s">
        <v>74</v>
      </c>
      <c r="D433" s="4" t="s">
        <v>6</v>
      </c>
      <c r="E433" s="67" t="s">
        <v>114</v>
      </c>
      <c r="F433" s="16">
        <v>2288</v>
      </c>
      <c r="G433" s="16"/>
      <c r="H433" s="17">
        <f>F433+G433</f>
        <v>2288</v>
      </c>
      <c r="I433" s="16">
        <v>2120</v>
      </c>
      <c r="J433" s="16"/>
      <c r="K433" s="17">
        <f>I433+J433</f>
        <v>2120</v>
      </c>
      <c r="L433" s="9">
        <f>I433-F433</f>
        <v>-168</v>
      </c>
      <c r="M433" s="9"/>
      <c r="N433" s="10">
        <f>K433-H433</f>
        <v>-168</v>
      </c>
    </row>
    <row r="434" spans="2:14" s="6" customFormat="1" ht="15.75">
      <c r="B434" s="22">
        <v>2</v>
      </c>
      <c r="C434" s="92" t="s">
        <v>89</v>
      </c>
      <c r="D434" s="93"/>
      <c r="E434" s="93"/>
      <c r="F434" s="93"/>
      <c r="G434" s="93"/>
      <c r="H434" s="93"/>
      <c r="I434" s="93"/>
      <c r="J434" s="93"/>
      <c r="K434" s="93"/>
      <c r="L434" s="93"/>
      <c r="M434" s="93"/>
      <c r="N434" s="94"/>
    </row>
    <row r="435" spans="2:14" s="6" customFormat="1" ht="15">
      <c r="B435" s="38"/>
      <c r="C435" s="1" t="s">
        <v>46</v>
      </c>
      <c r="D435" s="4" t="s">
        <v>7</v>
      </c>
      <c r="E435" s="63" t="s">
        <v>97</v>
      </c>
      <c r="F435" s="9">
        <v>230000</v>
      </c>
      <c r="G435" s="9"/>
      <c r="H435" s="10">
        <f aca="true" t="shared" si="72" ref="H435:H444">F435+G435</f>
        <v>230000</v>
      </c>
      <c r="I435" s="9">
        <v>193198</v>
      </c>
      <c r="J435" s="9"/>
      <c r="K435" s="10">
        <f aca="true" t="shared" si="73" ref="K435:K444">I435+J435</f>
        <v>193198</v>
      </c>
      <c r="L435" s="9">
        <f aca="true" t="shared" si="74" ref="L435:N436">I435-F435</f>
        <v>-36802</v>
      </c>
      <c r="M435" s="9">
        <f t="shared" si="74"/>
        <v>0</v>
      </c>
      <c r="N435" s="10">
        <f t="shared" si="74"/>
        <v>-36802</v>
      </c>
    </row>
    <row r="436" spans="2:14" s="6" customFormat="1" ht="25.5">
      <c r="B436" s="38"/>
      <c r="C436" s="1" t="s">
        <v>10</v>
      </c>
      <c r="D436" s="4" t="s">
        <v>7</v>
      </c>
      <c r="E436" s="63" t="s">
        <v>90</v>
      </c>
      <c r="F436" s="9">
        <v>8</v>
      </c>
      <c r="G436" s="9">
        <v>2408</v>
      </c>
      <c r="H436" s="10">
        <f t="shared" si="72"/>
        <v>2416</v>
      </c>
      <c r="I436" s="9"/>
      <c r="J436" s="9">
        <v>1136</v>
      </c>
      <c r="K436" s="10">
        <f t="shared" si="73"/>
        <v>1136</v>
      </c>
      <c r="L436" s="9">
        <f t="shared" si="74"/>
        <v>-8</v>
      </c>
      <c r="M436" s="9">
        <f t="shared" si="74"/>
        <v>-1272</v>
      </c>
      <c r="N436" s="10">
        <f t="shared" si="74"/>
        <v>-1280</v>
      </c>
    </row>
    <row r="437" spans="2:14" s="6" customFormat="1" ht="25.5">
      <c r="B437" s="38"/>
      <c r="C437" s="1" t="s">
        <v>56</v>
      </c>
      <c r="D437" s="4" t="s">
        <v>134</v>
      </c>
      <c r="E437" s="63" t="s">
        <v>112</v>
      </c>
      <c r="F437" s="9"/>
      <c r="G437" s="9">
        <v>55</v>
      </c>
      <c r="H437" s="10">
        <f t="shared" si="72"/>
        <v>55</v>
      </c>
      <c r="I437" s="9"/>
      <c r="J437" s="9">
        <v>21</v>
      </c>
      <c r="K437" s="10">
        <f t="shared" si="73"/>
        <v>21</v>
      </c>
      <c r="L437" s="9">
        <f aca="true" t="shared" si="75" ref="L437:L444">I437-F437</f>
        <v>0</v>
      </c>
      <c r="M437" s="9">
        <f aca="true" t="shared" si="76" ref="M437:M444">J437-G437</f>
        <v>-34</v>
      </c>
      <c r="N437" s="10">
        <f aca="true" t="shared" si="77" ref="N437:N444">K437-H437</f>
        <v>-34</v>
      </c>
    </row>
    <row r="438" spans="2:14" s="6" customFormat="1" ht="25.5">
      <c r="B438" s="38"/>
      <c r="C438" s="1" t="s">
        <v>176</v>
      </c>
      <c r="D438" s="4" t="s">
        <v>7</v>
      </c>
      <c r="E438" s="63" t="s">
        <v>90</v>
      </c>
      <c r="F438" s="9"/>
      <c r="G438" s="9">
        <v>434</v>
      </c>
      <c r="H438" s="10">
        <f t="shared" si="72"/>
        <v>434</v>
      </c>
      <c r="I438" s="9"/>
      <c r="J438" s="9">
        <v>544</v>
      </c>
      <c r="K438" s="10">
        <f t="shared" si="73"/>
        <v>544</v>
      </c>
      <c r="L438" s="9">
        <f t="shared" si="75"/>
        <v>0</v>
      </c>
      <c r="M438" s="9">
        <f t="shared" si="76"/>
        <v>110</v>
      </c>
      <c r="N438" s="10">
        <f t="shared" si="77"/>
        <v>110</v>
      </c>
    </row>
    <row r="439" spans="2:14" s="6" customFormat="1" ht="15">
      <c r="B439" s="38"/>
      <c r="C439" s="1" t="s">
        <v>151</v>
      </c>
      <c r="D439" s="4" t="s">
        <v>7</v>
      </c>
      <c r="E439" s="63" t="s">
        <v>90</v>
      </c>
      <c r="F439" s="9"/>
      <c r="G439" s="9">
        <v>156</v>
      </c>
      <c r="H439" s="10">
        <f t="shared" si="72"/>
        <v>156</v>
      </c>
      <c r="I439" s="9"/>
      <c r="J439" s="9">
        <v>90</v>
      </c>
      <c r="K439" s="10">
        <f t="shared" si="73"/>
        <v>90</v>
      </c>
      <c r="L439" s="9">
        <f t="shared" si="75"/>
        <v>0</v>
      </c>
      <c r="M439" s="9">
        <f t="shared" si="76"/>
        <v>-66</v>
      </c>
      <c r="N439" s="10">
        <f t="shared" si="77"/>
        <v>-66</v>
      </c>
    </row>
    <row r="440" spans="2:14" s="6" customFormat="1" ht="25.5">
      <c r="B440" s="38"/>
      <c r="C440" s="1" t="s">
        <v>178</v>
      </c>
      <c r="D440" s="4" t="s">
        <v>7</v>
      </c>
      <c r="E440" s="63" t="s">
        <v>90</v>
      </c>
      <c r="F440" s="9"/>
      <c r="G440" s="9">
        <v>65</v>
      </c>
      <c r="H440" s="10">
        <f t="shared" si="72"/>
        <v>65</v>
      </c>
      <c r="I440" s="9"/>
      <c r="J440" s="9">
        <v>41</v>
      </c>
      <c r="K440" s="10">
        <f t="shared" si="73"/>
        <v>41</v>
      </c>
      <c r="L440" s="9">
        <f t="shared" si="75"/>
        <v>0</v>
      </c>
      <c r="M440" s="9">
        <f t="shared" si="76"/>
        <v>-24</v>
      </c>
      <c r="N440" s="10">
        <f t="shared" si="77"/>
        <v>-24</v>
      </c>
    </row>
    <row r="441" spans="2:14" s="6" customFormat="1" ht="15">
      <c r="B441" s="38"/>
      <c r="C441" s="1" t="s">
        <v>177</v>
      </c>
      <c r="D441" s="4" t="s">
        <v>7</v>
      </c>
      <c r="E441" s="63" t="s">
        <v>90</v>
      </c>
      <c r="F441" s="9"/>
      <c r="G441" s="9">
        <v>463</v>
      </c>
      <c r="H441" s="10">
        <f t="shared" si="72"/>
        <v>463</v>
      </c>
      <c r="I441" s="9"/>
      <c r="J441" s="9">
        <v>334</v>
      </c>
      <c r="K441" s="10">
        <f t="shared" si="73"/>
        <v>334</v>
      </c>
      <c r="L441" s="9">
        <f t="shared" si="75"/>
        <v>0</v>
      </c>
      <c r="M441" s="9">
        <f t="shared" si="76"/>
        <v>-129</v>
      </c>
      <c r="N441" s="10">
        <f t="shared" si="77"/>
        <v>-129</v>
      </c>
    </row>
    <row r="442" spans="2:14" s="6" customFormat="1" ht="15">
      <c r="B442" s="38"/>
      <c r="C442" s="1" t="s">
        <v>117</v>
      </c>
      <c r="D442" s="4" t="s">
        <v>7</v>
      </c>
      <c r="E442" s="63" t="s">
        <v>90</v>
      </c>
      <c r="F442" s="9"/>
      <c r="G442" s="9">
        <v>888</v>
      </c>
      <c r="H442" s="10">
        <f t="shared" si="72"/>
        <v>888</v>
      </c>
      <c r="I442" s="9"/>
      <c r="J442" s="9">
        <v>301</v>
      </c>
      <c r="K442" s="10">
        <f t="shared" si="73"/>
        <v>301</v>
      </c>
      <c r="L442" s="9">
        <f t="shared" si="75"/>
        <v>0</v>
      </c>
      <c r="M442" s="9">
        <f t="shared" si="76"/>
        <v>-587</v>
      </c>
      <c r="N442" s="10">
        <f t="shared" si="77"/>
        <v>-587</v>
      </c>
    </row>
    <row r="443" spans="2:14" s="6" customFormat="1" ht="25.5">
      <c r="B443" s="38"/>
      <c r="C443" s="1" t="s">
        <v>141</v>
      </c>
      <c r="D443" s="4" t="s">
        <v>7</v>
      </c>
      <c r="E443" s="63" t="s">
        <v>90</v>
      </c>
      <c r="F443" s="9"/>
      <c r="G443" s="9">
        <v>4</v>
      </c>
      <c r="H443" s="10">
        <f t="shared" si="72"/>
        <v>4</v>
      </c>
      <c r="I443" s="9"/>
      <c r="J443" s="9">
        <v>2</v>
      </c>
      <c r="K443" s="10">
        <f t="shared" si="73"/>
        <v>2</v>
      </c>
      <c r="L443" s="9">
        <f t="shared" si="75"/>
        <v>0</v>
      </c>
      <c r="M443" s="9">
        <f t="shared" si="76"/>
        <v>-2</v>
      </c>
      <c r="N443" s="10">
        <f t="shared" si="77"/>
        <v>-2</v>
      </c>
    </row>
    <row r="444" spans="2:14" s="6" customFormat="1" ht="15">
      <c r="B444" s="38"/>
      <c r="C444" s="1" t="s">
        <v>255</v>
      </c>
      <c r="D444" s="4" t="s">
        <v>15</v>
      </c>
      <c r="E444" s="63" t="s">
        <v>90</v>
      </c>
      <c r="F444" s="12"/>
      <c r="G444" s="12">
        <v>387.1</v>
      </c>
      <c r="H444" s="13">
        <f t="shared" si="72"/>
        <v>387.1</v>
      </c>
      <c r="I444" s="12"/>
      <c r="J444" s="12">
        <v>349.5</v>
      </c>
      <c r="K444" s="13">
        <f t="shared" si="73"/>
        <v>349.5</v>
      </c>
      <c r="L444" s="12">
        <f t="shared" si="75"/>
        <v>0</v>
      </c>
      <c r="M444" s="12">
        <f t="shared" si="76"/>
        <v>-37.60000000000002</v>
      </c>
      <c r="N444" s="13">
        <f t="shared" si="77"/>
        <v>-37.60000000000002</v>
      </c>
    </row>
    <row r="445" spans="2:14" s="6" customFormat="1" ht="15.75">
      <c r="B445" s="22">
        <v>3</v>
      </c>
      <c r="C445" s="92" t="s">
        <v>91</v>
      </c>
      <c r="D445" s="93"/>
      <c r="E445" s="93"/>
      <c r="F445" s="93"/>
      <c r="G445" s="93"/>
      <c r="H445" s="93"/>
      <c r="I445" s="93"/>
      <c r="J445" s="93"/>
      <c r="K445" s="93"/>
      <c r="L445" s="93"/>
      <c r="M445" s="93"/>
      <c r="N445" s="94"/>
    </row>
    <row r="446" spans="1:14" ht="15.75">
      <c r="A446" s="85"/>
      <c r="B446" s="66"/>
      <c r="C446" s="1" t="s">
        <v>11</v>
      </c>
      <c r="D446" s="4" t="s">
        <v>7</v>
      </c>
      <c r="E446" s="63" t="s">
        <v>93</v>
      </c>
      <c r="F446" s="39">
        <v>354</v>
      </c>
      <c r="G446" s="39"/>
      <c r="H446" s="40"/>
      <c r="I446" s="39">
        <v>317</v>
      </c>
      <c r="J446" s="39"/>
      <c r="K446" s="40"/>
      <c r="L446" s="9">
        <f>I446-F446</f>
        <v>-37</v>
      </c>
      <c r="M446" s="9">
        <f>J446-G446</f>
        <v>0</v>
      </c>
      <c r="N446" s="2"/>
    </row>
    <row r="447" spans="1:14" ht="15.75">
      <c r="A447" s="85"/>
      <c r="B447" s="66"/>
      <c r="C447" s="1" t="s">
        <v>12</v>
      </c>
      <c r="D447" s="4" t="s">
        <v>3</v>
      </c>
      <c r="E447" s="63" t="s">
        <v>93</v>
      </c>
      <c r="F447" s="64">
        <v>78.4</v>
      </c>
      <c r="G447" s="64">
        <v>35.5</v>
      </c>
      <c r="H447" s="65"/>
      <c r="I447" s="64">
        <v>83.1</v>
      </c>
      <c r="J447" s="64">
        <v>32.9</v>
      </c>
      <c r="K447" s="65"/>
      <c r="L447" s="12">
        <f>I447-F447</f>
        <v>4.699999999999989</v>
      </c>
      <c r="M447" s="12">
        <f>J447-G447</f>
        <v>-2.6000000000000014</v>
      </c>
      <c r="N447" s="2"/>
    </row>
    <row r="448" spans="1:14" ht="15.75">
      <c r="A448" s="85"/>
      <c r="B448" s="66"/>
      <c r="C448" s="1" t="s">
        <v>13</v>
      </c>
      <c r="D448" s="4" t="s">
        <v>3</v>
      </c>
      <c r="E448" s="63" t="s">
        <v>93</v>
      </c>
      <c r="F448" s="64">
        <v>8524.6</v>
      </c>
      <c r="G448" s="64">
        <v>3858.5</v>
      </c>
      <c r="H448" s="65"/>
      <c r="I448" s="64">
        <v>8402.8</v>
      </c>
      <c r="J448" s="64">
        <v>3324.8</v>
      </c>
      <c r="K448" s="65"/>
      <c r="L448" s="12">
        <f aca="true" t="shared" si="78" ref="L448:L457">I448-F448</f>
        <v>-121.80000000000109</v>
      </c>
      <c r="M448" s="12">
        <f aca="true" t="shared" si="79" ref="M448:M457">J448-G448</f>
        <v>-533.6999999999998</v>
      </c>
      <c r="N448" s="2"/>
    </row>
    <row r="449" spans="1:14" ht="25.5">
      <c r="A449" s="85"/>
      <c r="B449" s="66"/>
      <c r="C449" s="1" t="s">
        <v>120</v>
      </c>
      <c r="D449" s="4" t="s">
        <v>121</v>
      </c>
      <c r="E449" s="63" t="s">
        <v>93</v>
      </c>
      <c r="F449" s="64">
        <v>2.5</v>
      </c>
      <c r="G449" s="64">
        <v>0.7</v>
      </c>
      <c r="H449" s="65"/>
      <c r="I449" s="64"/>
      <c r="J449" s="64">
        <v>1.4</v>
      </c>
      <c r="K449" s="65"/>
      <c r="L449" s="12">
        <f t="shared" si="78"/>
        <v>-2.5</v>
      </c>
      <c r="M449" s="12">
        <f t="shared" si="79"/>
        <v>0.7</v>
      </c>
      <c r="N449" s="2"/>
    </row>
    <row r="450" spans="1:14" ht="15.75">
      <c r="A450" s="85"/>
      <c r="B450" s="66"/>
      <c r="C450" s="1" t="s">
        <v>123</v>
      </c>
      <c r="D450" s="4" t="s">
        <v>121</v>
      </c>
      <c r="E450" s="63" t="s">
        <v>93</v>
      </c>
      <c r="F450" s="64"/>
      <c r="G450" s="64">
        <v>1.2</v>
      </c>
      <c r="H450" s="65"/>
      <c r="I450" s="64"/>
      <c r="J450" s="64">
        <v>1.2</v>
      </c>
      <c r="K450" s="65"/>
      <c r="L450" s="12">
        <f t="shared" si="78"/>
        <v>0</v>
      </c>
      <c r="M450" s="12">
        <f t="shared" si="79"/>
        <v>0</v>
      </c>
      <c r="N450" s="2"/>
    </row>
    <row r="451" spans="1:14" ht="28.5" customHeight="1">
      <c r="A451" s="85"/>
      <c r="B451" s="66"/>
      <c r="C451" s="1" t="s">
        <v>196</v>
      </c>
      <c r="D451" s="4" t="s">
        <v>121</v>
      </c>
      <c r="E451" s="63" t="s">
        <v>93</v>
      </c>
      <c r="F451" s="64"/>
      <c r="G451" s="64">
        <v>3.5</v>
      </c>
      <c r="H451" s="65"/>
      <c r="I451" s="64"/>
      <c r="J451" s="64">
        <v>1.9</v>
      </c>
      <c r="K451" s="65"/>
      <c r="L451" s="12">
        <f t="shared" si="78"/>
        <v>0</v>
      </c>
      <c r="M451" s="12">
        <f t="shared" si="79"/>
        <v>-1.6</v>
      </c>
      <c r="N451" s="2"/>
    </row>
    <row r="452" spans="1:14" ht="25.5">
      <c r="A452" s="85"/>
      <c r="B452" s="66"/>
      <c r="C452" s="1" t="s">
        <v>197</v>
      </c>
      <c r="D452" s="4" t="s">
        <v>121</v>
      </c>
      <c r="E452" s="63" t="s">
        <v>93</v>
      </c>
      <c r="F452" s="64"/>
      <c r="G452" s="64">
        <v>1.8</v>
      </c>
      <c r="H452" s="65"/>
      <c r="I452" s="64"/>
      <c r="J452" s="64">
        <v>2.1</v>
      </c>
      <c r="K452" s="65"/>
      <c r="L452" s="12">
        <f t="shared" si="78"/>
        <v>0</v>
      </c>
      <c r="M452" s="12">
        <f t="shared" si="79"/>
        <v>0.30000000000000004</v>
      </c>
      <c r="N452" s="2"/>
    </row>
    <row r="453" spans="1:14" ht="25.5">
      <c r="A453" s="85"/>
      <c r="B453" s="66"/>
      <c r="C453" s="1" t="s">
        <v>212</v>
      </c>
      <c r="D453" s="4" t="s">
        <v>121</v>
      </c>
      <c r="E453" s="63" t="s">
        <v>93</v>
      </c>
      <c r="F453" s="64"/>
      <c r="G453" s="64">
        <v>18.9</v>
      </c>
      <c r="H453" s="65"/>
      <c r="I453" s="64"/>
      <c r="J453" s="64">
        <v>14.5</v>
      </c>
      <c r="K453" s="65"/>
      <c r="L453" s="12">
        <f t="shared" si="78"/>
        <v>0</v>
      </c>
      <c r="M453" s="12">
        <f t="shared" si="79"/>
        <v>-4.399999999999999</v>
      </c>
      <c r="N453" s="2"/>
    </row>
    <row r="454" spans="1:14" ht="15.75">
      <c r="A454" s="85"/>
      <c r="B454" s="66"/>
      <c r="C454" s="1" t="s">
        <v>181</v>
      </c>
      <c r="D454" s="4" t="s">
        <v>121</v>
      </c>
      <c r="E454" s="63" t="s">
        <v>93</v>
      </c>
      <c r="F454" s="64"/>
      <c r="G454" s="64">
        <v>5.3</v>
      </c>
      <c r="H454" s="65"/>
      <c r="I454" s="64"/>
      <c r="J454" s="64">
        <v>6</v>
      </c>
      <c r="K454" s="65"/>
      <c r="L454" s="12">
        <f t="shared" si="78"/>
        <v>0</v>
      </c>
      <c r="M454" s="12">
        <f t="shared" si="79"/>
        <v>0.7000000000000002</v>
      </c>
      <c r="N454" s="2"/>
    </row>
    <row r="455" spans="1:14" ht="15.75">
      <c r="A455" s="85"/>
      <c r="B455" s="66"/>
      <c r="C455" s="1" t="s">
        <v>258</v>
      </c>
      <c r="D455" s="4" t="s">
        <v>121</v>
      </c>
      <c r="E455" s="63" t="s">
        <v>93</v>
      </c>
      <c r="F455" s="64"/>
      <c r="G455" s="64">
        <v>1.4</v>
      </c>
      <c r="H455" s="65"/>
      <c r="I455" s="64"/>
      <c r="J455" s="64">
        <v>2.1</v>
      </c>
      <c r="K455" s="65"/>
      <c r="L455" s="12">
        <f t="shared" si="78"/>
        <v>0</v>
      </c>
      <c r="M455" s="12">
        <f t="shared" si="79"/>
        <v>0.7000000000000002</v>
      </c>
      <c r="N455" s="2"/>
    </row>
    <row r="456" spans="1:14" ht="15.75">
      <c r="A456" s="85"/>
      <c r="B456" s="66"/>
      <c r="C456" s="1" t="s">
        <v>138</v>
      </c>
      <c r="D456" s="4" t="s">
        <v>121</v>
      </c>
      <c r="E456" s="63" t="s">
        <v>93</v>
      </c>
      <c r="F456" s="64"/>
      <c r="G456" s="64">
        <v>555.4</v>
      </c>
      <c r="H456" s="65"/>
      <c r="I456" s="64"/>
      <c r="J456" s="64">
        <v>533.5</v>
      </c>
      <c r="K456" s="65"/>
      <c r="L456" s="12">
        <f t="shared" si="78"/>
        <v>0</v>
      </c>
      <c r="M456" s="12">
        <f t="shared" si="79"/>
        <v>-21.899999999999977</v>
      </c>
      <c r="N456" s="2"/>
    </row>
    <row r="457" spans="1:14" ht="25.5">
      <c r="A457" s="85"/>
      <c r="B457" s="66"/>
      <c r="C457" s="1" t="s">
        <v>126</v>
      </c>
      <c r="D457" s="4" t="s">
        <v>121</v>
      </c>
      <c r="E457" s="63" t="s">
        <v>93</v>
      </c>
      <c r="F457" s="64"/>
      <c r="G457" s="64">
        <v>5.4</v>
      </c>
      <c r="H457" s="65"/>
      <c r="I457" s="64"/>
      <c r="J457" s="64">
        <v>5.4</v>
      </c>
      <c r="K457" s="65"/>
      <c r="L457" s="12">
        <f t="shared" si="78"/>
        <v>0</v>
      </c>
      <c r="M457" s="12">
        <f t="shared" si="79"/>
        <v>0</v>
      </c>
      <c r="N457" s="2"/>
    </row>
    <row r="458" spans="2:14" ht="15.75">
      <c r="B458" s="22">
        <v>4</v>
      </c>
      <c r="C458" s="92" t="s">
        <v>92</v>
      </c>
      <c r="D458" s="93"/>
      <c r="E458" s="93"/>
      <c r="F458" s="93"/>
      <c r="G458" s="93"/>
      <c r="H458" s="93"/>
      <c r="I458" s="93"/>
      <c r="J458" s="93"/>
      <c r="K458" s="93"/>
      <c r="L458" s="93"/>
      <c r="M458" s="93"/>
      <c r="N458" s="94"/>
    </row>
    <row r="459" spans="2:14" ht="25.5">
      <c r="B459" s="66"/>
      <c r="C459" s="1" t="s">
        <v>221</v>
      </c>
      <c r="D459" s="4" t="s">
        <v>14</v>
      </c>
      <c r="E459" s="63" t="s">
        <v>90</v>
      </c>
      <c r="F459" s="64">
        <v>100</v>
      </c>
      <c r="G459" s="64">
        <v>100</v>
      </c>
      <c r="H459" s="65"/>
      <c r="I459" s="64">
        <v>100</v>
      </c>
      <c r="J459" s="64">
        <v>89.6</v>
      </c>
      <c r="K459" s="65"/>
      <c r="L459" s="12">
        <f>I459-F459</f>
        <v>0</v>
      </c>
      <c r="M459" s="12">
        <f aca="true" t="shared" si="80" ref="M459:M470">J459-G459</f>
        <v>-10.400000000000006</v>
      </c>
      <c r="N459" s="2"/>
    </row>
    <row r="460" spans="2:14" ht="25.5">
      <c r="B460" s="66"/>
      <c r="C460" s="1" t="s">
        <v>223</v>
      </c>
      <c r="D460" s="4" t="s">
        <v>14</v>
      </c>
      <c r="E460" s="63" t="s">
        <v>90</v>
      </c>
      <c r="F460" s="64"/>
      <c r="G460" s="64">
        <v>100</v>
      </c>
      <c r="H460" s="65"/>
      <c r="I460" s="64"/>
      <c r="J460" s="64">
        <v>38.6</v>
      </c>
      <c r="K460" s="65"/>
      <c r="L460" s="12">
        <f aca="true" t="shared" si="81" ref="L460:L470">I460-F460</f>
        <v>0</v>
      </c>
      <c r="M460" s="12">
        <f t="shared" si="80"/>
        <v>-61.4</v>
      </c>
      <c r="N460" s="2"/>
    </row>
    <row r="461" spans="2:14" ht="25.5">
      <c r="B461" s="66"/>
      <c r="C461" s="1" t="s">
        <v>130</v>
      </c>
      <c r="D461" s="4" t="s">
        <v>14</v>
      </c>
      <c r="E461" s="63" t="s">
        <v>93</v>
      </c>
      <c r="F461" s="64"/>
      <c r="G461" s="64">
        <v>77.2</v>
      </c>
      <c r="H461" s="65"/>
      <c r="I461" s="64"/>
      <c r="J461" s="64">
        <v>36.3</v>
      </c>
      <c r="K461" s="65"/>
      <c r="L461" s="12">
        <f t="shared" si="81"/>
        <v>0</v>
      </c>
      <c r="M461" s="12">
        <f t="shared" si="80"/>
        <v>-40.900000000000006</v>
      </c>
      <c r="N461" s="2"/>
    </row>
    <row r="462" spans="2:14" ht="15.75">
      <c r="B462" s="66"/>
      <c r="C462" s="1" t="s">
        <v>128</v>
      </c>
      <c r="D462" s="4" t="s">
        <v>14</v>
      </c>
      <c r="E462" s="63" t="s">
        <v>90</v>
      </c>
      <c r="F462" s="64">
        <v>90</v>
      </c>
      <c r="G462" s="64"/>
      <c r="H462" s="65"/>
      <c r="I462" s="64">
        <v>84</v>
      </c>
      <c r="J462" s="64"/>
      <c r="K462" s="65"/>
      <c r="L462" s="12">
        <f t="shared" si="81"/>
        <v>-6</v>
      </c>
      <c r="M462" s="12">
        <f t="shared" si="80"/>
        <v>0</v>
      </c>
      <c r="N462" s="2"/>
    </row>
    <row r="463" spans="2:14" ht="25.5">
      <c r="B463" s="66"/>
      <c r="C463" s="1" t="s">
        <v>129</v>
      </c>
      <c r="D463" s="4" t="s">
        <v>14</v>
      </c>
      <c r="E463" s="63" t="s">
        <v>93</v>
      </c>
      <c r="F463" s="64"/>
      <c r="G463" s="64">
        <v>100</v>
      </c>
      <c r="H463" s="65"/>
      <c r="I463" s="64"/>
      <c r="J463" s="64">
        <v>100</v>
      </c>
      <c r="K463" s="65"/>
      <c r="L463" s="12">
        <f t="shared" si="81"/>
        <v>0</v>
      </c>
      <c r="M463" s="12">
        <f t="shared" si="80"/>
        <v>0</v>
      </c>
      <c r="N463" s="2"/>
    </row>
    <row r="464" spans="2:14" ht="25.5">
      <c r="B464" s="66"/>
      <c r="C464" s="1" t="s">
        <v>215</v>
      </c>
      <c r="D464" s="4" t="s">
        <v>14</v>
      </c>
      <c r="E464" s="63" t="s">
        <v>93</v>
      </c>
      <c r="F464" s="64"/>
      <c r="G464" s="64">
        <v>55</v>
      </c>
      <c r="H464" s="65"/>
      <c r="I464" s="64"/>
      <c r="J464" s="64">
        <v>68.9</v>
      </c>
      <c r="K464" s="65"/>
      <c r="L464" s="12">
        <f t="shared" si="81"/>
        <v>0</v>
      </c>
      <c r="M464" s="12">
        <f t="shared" si="80"/>
        <v>13.900000000000006</v>
      </c>
      <c r="N464" s="2"/>
    </row>
    <row r="465" spans="2:14" ht="25.5">
      <c r="B465" s="66"/>
      <c r="C465" s="1" t="s">
        <v>201</v>
      </c>
      <c r="D465" s="4" t="s">
        <v>14</v>
      </c>
      <c r="E465" s="63" t="s">
        <v>93</v>
      </c>
      <c r="F465" s="64"/>
      <c r="G465" s="64">
        <v>48</v>
      </c>
      <c r="H465" s="65"/>
      <c r="I465" s="64"/>
      <c r="J465" s="64">
        <v>27.7</v>
      </c>
      <c r="K465" s="65"/>
      <c r="L465" s="12">
        <f t="shared" si="81"/>
        <v>0</v>
      </c>
      <c r="M465" s="12">
        <f t="shared" si="80"/>
        <v>-20.3</v>
      </c>
      <c r="N465" s="2"/>
    </row>
    <row r="466" spans="2:14" ht="25.5">
      <c r="B466" s="66"/>
      <c r="C466" s="1" t="s">
        <v>216</v>
      </c>
      <c r="D466" s="4" t="s">
        <v>14</v>
      </c>
      <c r="E466" s="63" t="s">
        <v>93</v>
      </c>
      <c r="F466" s="64"/>
      <c r="G466" s="64">
        <v>45</v>
      </c>
      <c r="H466" s="65"/>
      <c r="I466" s="64"/>
      <c r="J466" s="64">
        <v>28.4</v>
      </c>
      <c r="K466" s="65"/>
      <c r="L466" s="12">
        <f t="shared" si="81"/>
        <v>0</v>
      </c>
      <c r="M466" s="12">
        <f t="shared" si="80"/>
        <v>-16.6</v>
      </c>
      <c r="N466" s="2"/>
    </row>
    <row r="467" spans="2:14" ht="15.75">
      <c r="B467" s="66"/>
      <c r="C467" s="1" t="s">
        <v>222</v>
      </c>
      <c r="D467" s="4" t="s">
        <v>14</v>
      </c>
      <c r="E467" s="63" t="s">
        <v>93</v>
      </c>
      <c r="F467" s="64"/>
      <c r="G467" s="64">
        <v>100</v>
      </c>
      <c r="H467" s="65"/>
      <c r="I467" s="64"/>
      <c r="J467" s="64">
        <v>72.1</v>
      </c>
      <c r="K467" s="65"/>
      <c r="L467" s="12">
        <f t="shared" si="81"/>
        <v>0</v>
      </c>
      <c r="M467" s="12">
        <f t="shared" si="80"/>
        <v>-27.900000000000006</v>
      </c>
      <c r="N467" s="2"/>
    </row>
    <row r="468" spans="2:14" ht="15.75">
      <c r="B468" s="66"/>
      <c r="C468" s="1" t="s">
        <v>131</v>
      </c>
      <c r="D468" s="4" t="s">
        <v>14</v>
      </c>
      <c r="E468" s="63" t="s">
        <v>93</v>
      </c>
      <c r="F468" s="64"/>
      <c r="G468" s="64">
        <v>100</v>
      </c>
      <c r="H468" s="65"/>
      <c r="I468" s="64"/>
      <c r="J468" s="64">
        <v>46.8</v>
      </c>
      <c r="K468" s="65"/>
      <c r="L468" s="12">
        <f t="shared" si="81"/>
        <v>0</v>
      </c>
      <c r="M468" s="12">
        <f t="shared" si="80"/>
        <v>-53.2</v>
      </c>
      <c r="N468" s="2"/>
    </row>
    <row r="469" spans="2:14" ht="15.75">
      <c r="B469" s="66"/>
      <c r="C469" s="1" t="s">
        <v>256</v>
      </c>
      <c r="D469" s="4" t="s">
        <v>14</v>
      </c>
      <c r="E469" s="63" t="s">
        <v>93</v>
      </c>
      <c r="F469" s="64"/>
      <c r="G469" s="64">
        <v>100</v>
      </c>
      <c r="H469" s="65"/>
      <c r="I469" s="64"/>
      <c r="J469" s="64">
        <v>50</v>
      </c>
      <c r="K469" s="65"/>
      <c r="L469" s="12">
        <f t="shared" si="81"/>
        <v>0</v>
      </c>
      <c r="M469" s="12">
        <f t="shared" si="80"/>
        <v>-50</v>
      </c>
      <c r="N469" s="2"/>
    </row>
    <row r="470" spans="2:14" ht="15.75">
      <c r="B470" s="66"/>
      <c r="C470" s="1" t="s">
        <v>257</v>
      </c>
      <c r="D470" s="4" t="s">
        <v>14</v>
      </c>
      <c r="E470" s="63" t="s">
        <v>93</v>
      </c>
      <c r="F470" s="64"/>
      <c r="G470" s="64">
        <v>18.8</v>
      </c>
      <c r="H470" s="65"/>
      <c r="I470" s="64"/>
      <c r="J470" s="64">
        <v>17</v>
      </c>
      <c r="K470" s="65"/>
      <c r="L470" s="12">
        <f t="shared" si="81"/>
        <v>0</v>
      </c>
      <c r="M470" s="12">
        <f t="shared" si="80"/>
        <v>-1.8000000000000007</v>
      </c>
      <c r="N470" s="2"/>
    </row>
    <row r="473" spans="3:13" ht="15.75">
      <c r="C473" s="68"/>
      <c r="D473" s="68"/>
      <c r="E473" s="69"/>
      <c r="F473" s="68"/>
      <c r="G473" s="68"/>
      <c r="H473" s="68"/>
      <c r="I473" s="68"/>
      <c r="J473" s="68"/>
      <c r="K473" s="68"/>
      <c r="L473" s="68"/>
      <c r="M473" s="68"/>
    </row>
    <row r="474" spans="2:14" s="71" customFormat="1" ht="18.75" customHeight="1">
      <c r="B474" s="99" t="s">
        <v>267</v>
      </c>
      <c r="C474" s="99"/>
      <c r="D474" s="99"/>
      <c r="E474" s="99"/>
      <c r="F474" s="72"/>
      <c r="G474" s="100"/>
      <c r="H474" s="100"/>
      <c r="I474" s="100"/>
      <c r="J474" s="70"/>
      <c r="K474" s="70"/>
      <c r="L474" s="99" t="s">
        <v>268</v>
      </c>
      <c r="M474" s="99"/>
      <c r="N474" s="99"/>
    </row>
  </sheetData>
  <sheetProtection/>
  <mergeCells count="205">
    <mergeCell ref="M8:N8"/>
    <mergeCell ref="E6:N6"/>
    <mergeCell ref="C9:C10"/>
    <mergeCell ref="B6:C6"/>
    <mergeCell ref="E58:N58"/>
    <mergeCell ref="C116:C117"/>
    <mergeCell ref="B9:B10"/>
    <mergeCell ref="L9:N9"/>
    <mergeCell ref="F9:H9"/>
    <mergeCell ref="I9:K9"/>
    <mergeCell ref="C91:N91"/>
    <mergeCell ref="B109:N109"/>
    <mergeCell ref="B112:N112"/>
    <mergeCell ref="B110:N110"/>
    <mergeCell ref="B111:N111"/>
    <mergeCell ref="B113:C113"/>
    <mergeCell ref="B58:C58"/>
    <mergeCell ref="C11:N11"/>
    <mergeCell ref="B116:B117"/>
    <mergeCell ref="E170:N170"/>
    <mergeCell ref="F282:H282"/>
    <mergeCell ref="D282:D283"/>
    <mergeCell ref="E282:E283"/>
    <mergeCell ref="E280:N280"/>
    <mergeCell ref="B279:C279"/>
    <mergeCell ref="M234:N234"/>
    <mergeCell ref="B233:C233"/>
    <mergeCell ref="E232:N232"/>
    <mergeCell ref="B228:N228"/>
    <mergeCell ref="M281:N281"/>
    <mergeCell ref="M329:N329"/>
    <mergeCell ref="B330:B331"/>
    <mergeCell ref="C330:C331"/>
    <mergeCell ref="B324:N324"/>
    <mergeCell ref="B278:N278"/>
    <mergeCell ref="B172:B173"/>
    <mergeCell ref="C172:C173"/>
    <mergeCell ref="D172:D173"/>
    <mergeCell ref="E172:E173"/>
    <mergeCell ref="H1:J1"/>
    <mergeCell ref="C63:N63"/>
    <mergeCell ref="C61:C62"/>
    <mergeCell ref="D61:D62"/>
    <mergeCell ref="E61:E62"/>
    <mergeCell ref="F61:H61"/>
    <mergeCell ref="L61:N61"/>
    <mergeCell ref="C21:N21"/>
    <mergeCell ref="M60:N60"/>
    <mergeCell ref="C32:N32"/>
    <mergeCell ref="C43:N43"/>
    <mergeCell ref="B54:N54"/>
    <mergeCell ref="B55:N55"/>
    <mergeCell ref="B56:N56"/>
    <mergeCell ref="B57:N57"/>
    <mergeCell ref="B59:C59"/>
    <mergeCell ref="B2:N2"/>
    <mergeCell ref="B3:N3"/>
    <mergeCell ref="B4:N4"/>
    <mergeCell ref="B5:N5"/>
    <mergeCell ref="D9:D10"/>
    <mergeCell ref="E9:E10"/>
    <mergeCell ref="B7:C7"/>
    <mergeCell ref="E7:N7"/>
    <mergeCell ref="B426:C426"/>
    <mergeCell ref="E426:N426"/>
    <mergeCell ref="B424:N424"/>
    <mergeCell ref="B425:C425"/>
    <mergeCell ref="C458:N458"/>
    <mergeCell ref="B373:N373"/>
    <mergeCell ref="C379:N379"/>
    <mergeCell ref="B421:N421"/>
    <mergeCell ref="B422:N422"/>
    <mergeCell ref="B374:C374"/>
    <mergeCell ref="B377:B378"/>
    <mergeCell ref="I377:K377"/>
    <mergeCell ref="L377:N377"/>
    <mergeCell ref="E59:N59"/>
    <mergeCell ref="L116:N116"/>
    <mergeCell ref="D116:D117"/>
    <mergeCell ref="E116:E117"/>
    <mergeCell ref="F116:H116"/>
    <mergeCell ref="M115:N115"/>
    <mergeCell ref="C118:N118"/>
    <mergeCell ref="E233:N233"/>
    <mergeCell ref="C67:N67"/>
    <mergeCell ref="C174:N174"/>
    <mergeCell ref="C178:N178"/>
    <mergeCell ref="C195:N195"/>
    <mergeCell ref="C211:N211"/>
    <mergeCell ref="B232:C232"/>
    <mergeCell ref="M171:N171"/>
    <mergeCell ref="F172:H172"/>
    <mergeCell ref="I172:K172"/>
    <mergeCell ref="L172:N172"/>
    <mergeCell ref="B229:N229"/>
    <mergeCell ref="B230:N230"/>
    <mergeCell ref="B231:N231"/>
    <mergeCell ref="B169:C169"/>
    <mergeCell ref="E169:N169"/>
    <mergeCell ref="B170:C170"/>
    <mergeCell ref="B61:B62"/>
    <mergeCell ref="C78:N78"/>
    <mergeCell ref="B165:N165"/>
    <mergeCell ref="B166:N166"/>
    <mergeCell ref="B167:N167"/>
    <mergeCell ref="B168:N168"/>
    <mergeCell ref="E113:N113"/>
    <mergeCell ref="B114:C114"/>
    <mergeCell ref="E114:N114"/>
    <mergeCell ref="C150:N150"/>
    <mergeCell ref="I116:K116"/>
    <mergeCell ref="I61:K61"/>
    <mergeCell ref="C122:N122"/>
    <mergeCell ref="C136:N136"/>
    <mergeCell ref="E279:N279"/>
    <mergeCell ref="I282:K282"/>
    <mergeCell ref="L282:N282"/>
    <mergeCell ref="B235:B236"/>
    <mergeCell ref="C235:C236"/>
    <mergeCell ref="D235:D236"/>
    <mergeCell ref="E235:E236"/>
    <mergeCell ref="B275:N275"/>
    <mergeCell ref="B276:N276"/>
    <mergeCell ref="C237:N237"/>
    <mergeCell ref="C241:N241"/>
    <mergeCell ref="C251:N251"/>
    <mergeCell ref="C262:N262"/>
    <mergeCell ref="B277:N277"/>
    <mergeCell ref="B282:B283"/>
    <mergeCell ref="C282:C283"/>
    <mergeCell ref="F235:H235"/>
    <mergeCell ref="I235:K235"/>
    <mergeCell ref="L235:N235"/>
    <mergeCell ref="B354:C354"/>
    <mergeCell ref="E354:N354"/>
    <mergeCell ref="B350:N350"/>
    <mergeCell ref="B352:N352"/>
    <mergeCell ref="B351:N351"/>
    <mergeCell ref="B357:B358"/>
    <mergeCell ref="C357:C358"/>
    <mergeCell ref="B325:N325"/>
    <mergeCell ref="C347:N347"/>
    <mergeCell ref="B326:N326"/>
    <mergeCell ref="B327:C327"/>
    <mergeCell ref="E327:N327"/>
    <mergeCell ref="B328:C328"/>
    <mergeCell ref="E328:N328"/>
    <mergeCell ref="L330:N330"/>
    <mergeCell ref="C345:N345"/>
    <mergeCell ref="D330:D331"/>
    <mergeCell ref="E330:E331"/>
    <mergeCell ref="M356:N356"/>
    <mergeCell ref="B353:N353"/>
    <mergeCell ref="B355:C355"/>
    <mergeCell ref="E355:N355"/>
    <mergeCell ref="C332:N332"/>
    <mergeCell ref="C343:N343"/>
    <mergeCell ref="M1:N1"/>
    <mergeCell ref="C430:N430"/>
    <mergeCell ref="F428:H428"/>
    <mergeCell ref="B428:B429"/>
    <mergeCell ref="C428:C429"/>
    <mergeCell ref="D428:D429"/>
    <mergeCell ref="E428:E429"/>
    <mergeCell ref="I428:K428"/>
    <mergeCell ref="L428:N428"/>
    <mergeCell ref="B423:N423"/>
    <mergeCell ref="C383:N383"/>
    <mergeCell ref="C394:N394"/>
    <mergeCell ref="C407:N407"/>
    <mergeCell ref="M427:N427"/>
    <mergeCell ref="E425:N425"/>
    <mergeCell ref="C288:N288"/>
    <mergeCell ref="C302:N302"/>
    <mergeCell ref="L357:N357"/>
    <mergeCell ref="F330:H330"/>
    <mergeCell ref="I330:K330"/>
    <mergeCell ref="C309:N309"/>
    <mergeCell ref="B323:N323"/>
    <mergeCell ref="B280:C280"/>
    <mergeCell ref="C284:N284"/>
    <mergeCell ref="C359:N359"/>
    <mergeCell ref="C362:N362"/>
    <mergeCell ref="D357:D358"/>
    <mergeCell ref="E357:E358"/>
    <mergeCell ref="F357:H357"/>
    <mergeCell ref="I357:K357"/>
    <mergeCell ref="L474:N474"/>
    <mergeCell ref="G474:I474"/>
    <mergeCell ref="B474:E474"/>
    <mergeCell ref="C365:N365"/>
    <mergeCell ref="C367:N367"/>
    <mergeCell ref="B370:N370"/>
    <mergeCell ref="C434:N434"/>
    <mergeCell ref="C445:N445"/>
    <mergeCell ref="M376:N376"/>
    <mergeCell ref="C377:C378"/>
    <mergeCell ref="D377:D378"/>
    <mergeCell ref="E377:E378"/>
    <mergeCell ref="F377:H377"/>
    <mergeCell ref="E374:N374"/>
    <mergeCell ref="B375:C375"/>
    <mergeCell ref="E375:N375"/>
    <mergeCell ref="B372:N372"/>
    <mergeCell ref="B371:N371"/>
  </mergeCells>
  <printOptions/>
  <pageMargins left="0.2362204724409449" right="0.2362204724409449" top="0.2362204724409449" bottom="0.31496062992125984" header="0.5118110236220472" footer="0.15748031496062992"/>
  <pageSetup fitToHeight="20" fitToWidth="1" horizontalDpi="600" verticalDpi="600" orientation="landscape" paperSize="9" scale="74" r:id="rId1"/>
  <headerFooter alignWithMargins="0">
    <oddFooter>&amp;C&amp;"Times New Roman,обычный"Сторінка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Artemenko</dc:creator>
  <cp:keywords/>
  <dc:description/>
  <cp:lastModifiedBy>ignatchenko</cp:lastModifiedBy>
  <cp:lastPrinted>2015-02-25T15:14:25Z</cp:lastPrinted>
  <dcterms:created xsi:type="dcterms:W3CDTF">2012-02-02T11:56:24Z</dcterms:created>
  <dcterms:modified xsi:type="dcterms:W3CDTF">2015-03-02T08:51:27Z</dcterms:modified>
  <cp:category/>
  <cp:version/>
  <cp:contentType/>
  <cp:contentStatus/>
</cp:coreProperties>
</file>